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2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1'!$A$1:$R$15</definedName>
  </definedNames>
  <calcPr calcId="162913"/>
</workbook>
</file>

<file path=xl/calcChain.xml><?xml version="1.0" encoding="utf-8"?>
<calcChain xmlns="http://schemas.openxmlformats.org/spreadsheetml/2006/main">
  <c r="O7" i="1" l="1"/>
  <c r="R7" i="1" s="1"/>
  <c r="O8" i="1"/>
  <c r="R8" i="1" s="1"/>
  <c r="O9" i="1"/>
  <c r="R9" i="1" s="1"/>
  <c r="O10" i="1"/>
  <c r="R10" i="1" s="1"/>
  <c r="K14" i="1"/>
  <c r="O14" i="1" s="1"/>
  <c r="R14" i="1" s="1"/>
  <c r="M13" i="1"/>
  <c r="L13" i="1"/>
  <c r="O13" i="1" s="1"/>
  <c r="R13" i="1" s="1"/>
  <c r="K13" i="1"/>
  <c r="M12" i="1"/>
  <c r="K12" i="1"/>
  <c r="O12" i="1" s="1"/>
  <c r="R12" i="1" s="1"/>
  <c r="M11" i="1"/>
  <c r="O11" i="1" s="1"/>
  <c r="R11" i="1" s="1"/>
  <c r="K11" i="1"/>
  <c r="N18" i="1" l="1"/>
  <c r="M6" i="1" l="1"/>
  <c r="O6" i="1" s="1"/>
  <c r="R6" i="1" s="1"/>
  <c r="R15" i="1" l="1"/>
</calcChain>
</file>

<file path=xl/sharedStrings.xml><?xml version="1.0" encoding="utf-8"?>
<sst xmlns="http://schemas.openxmlformats.org/spreadsheetml/2006/main" count="147" uniqueCount="56">
  <si>
    <t>Lisa Tweedy</t>
  </si>
  <si>
    <t>SUBTOTAL</t>
  </si>
  <si>
    <t>TOTAL</t>
  </si>
  <si>
    <t>Mary Grattan-Gielen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</si>
  <si>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</si>
  <si>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</si>
  <si>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</si>
  <si>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</si>
  <si>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</si>
  <si>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</si>
  <si>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</si>
  <si>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</si>
  <si>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</si>
  <si>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</si>
  <si>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</si>
  <si>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</si>
  <si>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</si>
  <si>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</si>
  <si>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</si>
  <si>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</si>
  <si>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</si>
  <si>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</si>
  <si>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</si>
  <si>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</si>
  <si>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VP, Home &amp; Community Care</t>
  </si>
  <si>
    <t>-</t>
  </si>
  <si>
    <t>Cynthia Martineau</t>
  </si>
  <si>
    <t>Chief Executive Officer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</si>
  <si>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</si>
  <si>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</si>
  <si>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</si>
  <si>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</si>
  <si>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</si>
  <si>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</si>
  <si>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</si>
  <si>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</si>
  <si>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</si>
  <si>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Toronto</t>
  </si>
  <si>
    <t>Fiscal Year: 2022/23</t>
  </si>
  <si>
    <t>Consultant Meeting</t>
  </si>
  <si>
    <t>HCCSS VP Meetings</t>
  </si>
  <si>
    <t>Quarter: 2</t>
  </si>
  <si>
    <t>VP Human Resources and Org Development</t>
  </si>
  <si>
    <t>VPs</t>
  </si>
  <si>
    <t>Misc</t>
  </si>
  <si>
    <t>Misc. Site Visits</t>
  </si>
  <si>
    <t>Executive Meetings</t>
  </si>
  <si>
    <t>BoD Meetings and Site Visits</t>
  </si>
  <si>
    <t>Misc Site Visits</t>
  </si>
  <si>
    <t>Accrued Mileage</t>
  </si>
  <si>
    <t>Central Office Visit and BoD Meeting</t>
  </si>
  <si>
    <t>June 15,2022</t>
  </si>
  <si>
    <t>Misc - mileage reimbursement</t>
  </si>
  <si>
    <t>Organization</t>
  </si>
  <si>
    <t>Organisation</t>
  </si>
  <si>
    <t>South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</si>
</sst>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##0.00;\$###0.00"/>
    <numFmt numFmtId="165" formatCode="&quot;$&quot;#,##0.00"/>
    <numFmt numFmtId="166" formatCode="mm/dd/yy;@"/>
    <numFmt numFmtId="167" formatCode="&quot;$&quot;#,##0.00000000000000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rgb="FFE3DFEB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167" fontId="0" fillId="0" borderId="0" xfId="0" applyNumberForma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showGridLines="0" tabSelected="1" topLeftCell="A5" zoomScale="159" workbookViewId="0">
      <selection activeCell="A10" sqref="A6:XFD10"/>
    </sheetView>
  </sheetViews>
  <sheetFormatPr defaultRowHeight="12.75" x14ac:dyDescent="0.2"/>
  <cols>
    <col min="1" max="2" width="11.33203125" customWidth="1"/>
    <col min="3" max="3" width="14.83203125" customWidth="1"/>
    <col min="4" max="4" width="13.5" style="2" customWidth="1"/>
    <col min="5" max="5" width="8.83203125" customWidth="1"/>
    <col min="6" max="6" width="8.6640625" customWidth="1"/>
    <col min="7" max="7" width="13.1640625" customWidth="1"/>
    <col min="8" max="8" width="9.33203125" customWidth="1"/>
    <col min="9" max="9" width="10.83203125" customWidth="1"/>
    <col min="10" max="10" width="8.5" customWidth="1"/>
    <col min="11" max="11" width="13.5" customWidth="1"/>
    <col min="12" max="12" width="11.83203125" customWidth="1"/>
    <col min="13" max="13" width="7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18" s="3" customFormat="1" ht="9.9499999999999993" customHeight="1" x14ac:dyDescent="0.2">
      <c r="A1" s="1" t="s">
        <v>38</v>
      </c>
      <c r="B1" s="1"/>
      <c r="D1" s="4"/>
      <c r="O1" s="5"/>
      <c r="R1" s="6"/>
    </row>
    <row r="2" spans="1:18" s="3" customFormat="1" ht="9.9499999999999993" customHeight="1" x14ac:dyDescent="0.2">
      <c r="A2" s="1" t="s">
        <v>41</v>
      </c>
      <c r="B2" s="1"/>
      <c r="D2" s="4"/>
      <c r="O2" s="5"/>
      <c r="R2" s="6"/>
    </row>
    <row r="4" spans="1:18" s="9" customFormat="1" ht="26.25" customHeight="1" x14ac:dyDescent="0.2">
      <c r="A4" s="11" t="s">
        <v>4</v>
      </c>
      <c r="B4" s="11" t="s">
        <v>53</v>
      </c>
      <c r="C4" s="11" t="s">
        <v>5</v>
      </c>
      <c r="D4" s="11" t="s">
        <v>6</v>
      </c>
      <c r="E4" s="11" t="s">
        <v>7</v>
      </c>
      <c r="F4" s="11" t="s">
        <v>39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</v>
      </c>
      <c r="P4" s="11" t="s">
        <v>16</v>
      </c>
      <c r="Q4" s="11" t="s">
        <v>17</v>
      </c>
      <c r="R4" s="11" t="s">
        <v>2</v>
      </c>
    </row>
    <row r="5" spans="1:18" s="9" customFormat="1" ht="26.25" customHeight="1" x14ac:dyDescent="0.2">
      <c r="A5" s="10" t="s">
        <v>28</v>
      </c>
      <c r="B5" s="10" t="s">
        <v>54</v>
      </c>
      <c r="C5" s="11" t="s">
        <v>18</v>
      </c>
      <c r="D5" s="11" t="s">
        <v>19</v>
      </c>
      <c r="E5" s="11" t="s">
        <v>20</v>
      </c>
      <c r="F5" s="10" t="s">
        <v>29</v>
      </c>
      <c r="G5" s="11" t="s">
        <v>8</v>
      </c>
      <c r="H5" s="11" t="s">
        <v>36</v>
      </c>
      <c r="I5" s="10" t="s">
        <v>30</v>
      </c>
      <c r="J5" s="10" t="s">
        <v>31</v>
      </c>
      <c r="K5" s="10" t="s">
        <v>32</v>
      </c>
      <c r="L5" s="11" t="s">
        <v>21</v>
      </c>
      <c r="M5" s="11" t="s">
        <v>22</v>
      </c>
      <c r="N5" s="10" t="s">
        <v>33</v>
      </c>
      <c r="O5" s="19" t="s">
        <v>34</v>
      </c>
      <c r="P5" s="11" t="s">
        <v>23</v>
      </c>
      <c r="Q5" s="10" t="s">
        <v>35</v>
      </c>
      <c r="R5" s="11" t="s">
        <v>2</v>
      </c>
    </row>
    <row r="6" spans="1:18" s="15" customFormat="1" ht="26.25" customHeight="1" x14ac:dyDescent="0.2">
      <c r="A6" s="12" t="s">
        <v>0</v>
      </c>
      <c r="B6" s="12" t="s">
        <v>55</v>
      </c>
      <c r="C6" s="12" t="s">
        <v>42</v>
      </c>
      <c r="D6" s="12" t="s">
        <v>50</v>
      </c>
      <c r="E6" s="8">
        <v>44824</v>
      </c>
      <c r="F6" s="8">
        <v>44825</v>
      </c>
      <c r="G6" s="12" t="s">
        <v>37</v>
      </c>
      <c r="H6" s="12" t="s">
        <v>25</v>
      </c>
      <c r="I6" s="12" t="s">
        <v>25</v>
      </c>
      <c r="J6" s="7" t="s">
        <v>25</v>
      </c>
      <c r="K6" s="7" t="s">
        <v>25</v>
      </c>
      <c r="L6" s="7">
        <v>210.08</v>
      </c>
      <c r="M6" s="7">
        <f>19.91+19.91</f>
        <v>39.82</v>
      </c>
      <c r="N6" s="12" t="s">
        <v>25</v>
      </c>
      <c r="O6" s="20">
        <f t="shared" ref="O6:O14" si="0">SUM(J6:N6)</f>
        <v>249.9</v>
      </c>
      <c r="P6" s="14" t="s">
        <v>25</v>
      </c>
      <c r="Q6" s="14" t="s">
        <v>25</v>
      </c>
      <c r="R6" s="20">
        <f t="shared" ref="R6:R14" si="1">SUM(O6:Q6)</f>
        <v>249.9</v>
      </c>
    </row>
    <row r="7" spans="1:18" s="15" customFormat="1" ht="26.25" customHeight="1" x14ac:dyDescent="0.2">
      <c r="A7" s="12" t="s">
        <v>0</v>
      </c>
      <c r="B7" s="12" t="s">
        <v>55</v>
      </c>
      <c r="C7" s="12" t="s">
        <v>42</v>
      </c>
      <c r="D7" s="12" t="s">
        <v>49</v>
      </c>
      <c r="E7" s="8">
        <v>44742</v>
      </c>
      <c r="F7" s="8">
        <v>44742</v>
      </c>
      <c r="G7" s="12" t="s">
        <v>52</v>
      </c>
      <c r="H7" s="12" t="s">
        <v>25</v>
      </c>
      <c r="I7" s="12" t="s">
        <v>25</v>
      </c>
      <c r="J7" s="7" t="s">
        <v>25</v>
      </c>
      <c r="K7" s="7">
        <v>149.6</v>
      </c>
      <c r="L7" s="7" t="s">
        <v>25</v>
      </c>
      <c r="M7" s="7" t="s">
        <v>25</v>
      </c>
      <c r="N7" s="12" t="s">
        <v>25</v>
      </c>
      <c r="O7" s="20">
        <f t="shared" si="0"/>
        <v>149.6</v>
      </c>
      <c r="P7" s="14" t="s">
        <v>25</v>
      </c>
      <c r="Q7" s="14" t="s">
        <v>25</v>
      </c>
      <c r="R7" s="20">
        <f t="shared" si="1"/>
        <v>149.6</v>
      </c>
    </row>
    <row r="8" spans="1:18" s="15" customFormat="1" ht="26.25" customHeight="1" x14ac:dyDescent="0.2">
      <c r="A8" s="12" t="s">
        <v>3</v>
      </c>
      <c r="B8" s="12" t="s">
        <v>55</v>
      </c>
      <c r="C8" s="12" t="s">
        <v>24</v>
      </c>
      <c r="D8" s="12" t="s">
        <v>40</v>
      </c>
      <c r="E8" s="8">
        <v>44727</v>
      </c>
      <c r="F8" s="8" t="s">
        <v>51</v>
      </c>
      <c r="G8" s="12" t="s">
        <v>37</v>
      </c>
      <c r="H8" s="12" t="s">
        <v>25</v>
      </c>
      <c r="I8" s="12" t="s">
        <v>25</v>
      </c>
      <c r="J8" s="7" t="s">
        <v>25</v>
      </c>
      <c r="K8" s="7">
        <v>110</v>
      </c>
      <c r="L8" s="7">
        <v>330.79</v>
      </c>
      <c r="M8" s="7">
        <v>19.91</v>
      </c>
      <c r="N8" s="12" t="s">
        <v>25</v>
      </c>
      <c r="O8" s="20">
        <f t="shared" si="0"/>
        <v>460.70000000000005</v>
      </c>
      <c r="P8" s="14" t="s">
        <v>25</v>
      </c>
      <c r="Q8" s="14" t="s">
        <v>25</v>
      </c>
      <c r="R8" s="20">
        <f t="shared" si="1"/>
        <v>460.70000000000005</v>
      </c>
    </row>
    <row r="9" spans="1:18" s="15" customFormat="1" ht="26.25" customHeight="1" x14ac:dyDescent="0.2">
      <c r="A9" s="12" t="s">
        <v>3</v>
      </c>
      <c r="B9" s="12" t="s">
        <v>55</v>
      </c>
      <c r="C9" s="12" t="s">
        <v>24</v>
      </c>
      <c r="D9" s="12" t="s">
        <v>40</v>
      </c>
      <c r="E9" s="8">
        <v>44825</v>
      </c>
      <c r="F9" s="8">
        <v>44825</v>
      </c>
      <c r="G9" s="12" t="s">
        <v>37</v>
      </c>
      <c r="H9" s="12" t="s">
        <v>25</v>
      </c>
      <c r="I9" s="12" t="s">
        <v>25</v>
      </c>
      <c r="J9" s="7" t="s">
        <v>25</v>
      </c>
      <c r="K9" s="7" t="s">
        <v>25</v>
      </c>
      <c r="L9" s="7">
        <v>255</v>
      </c>
      <c r="M9" s="7">
        <v>19.91</v>
      </c>
      <c r="N9" s="12" t="s">
        <v>25</v>
      </c>
      <c r="O9" s="20">
        <f t="shared" si="0"/>
        <v>274.91000000000003</v>
      </c>
      <c r="P9" s="14" t="s">
        <v>25</v>
      </c>
      <c r="Q9" s="14" t="s">
        <v>25</v>
      </c>
      <c r="R9" s="20">
        <f t="shared" si="1"/>
        <v>274.91000000000003</v>
      </c>
    </row>
    <row r="10" spans="1:18" s="15" customFormat="1" ht="26.25" customHeight="1" x14ac:dyDescent="0.2">
      <c r="A10" s="12" t="s">
        <v>3</v>
      </c>
      <c r="B10" s="12" t="s">
        <v>55</v>
      </c>
      <c r="C10" s="12" t="s">
        <v>24</v>
      </c>
      <c r="D10" s="12" t="s">
        <v>49</v>
      </c>
      <c r="E10" s="8" t="s">
        <v>44</v>
      </c>
      <c r="F10" s="8" t="s">
        <v>44</v>
      </c>
      <c r="G10" s="12" t="s">
        <v>52</v>
      </c>
      <c r="H10" s="12" t="s">
        <v>25</v>
      </c>
      <c r="I10" s="12" t="s">
        <v>25</v>
      </c>
      <c r="J10" s="7" t="s">
        <v>25</v>
      </c>
      <c r="K10" s="7">
        <v>60</v>
      </c>
      <c r="L10" s="7" t="s">
        <v>25</v>
      </c>
      <c r="M10" s="7" t="s">
        <v>25</v>
      </c>
      <c r="N10" s="12" t="s">
        <v>25</v>
      </c>
      <c r="O10" s="20">
        <f t="shared" si="0"/>
        <v>60</v>
      </c>
      <c r="P10" s="14" t="s">
        <v>25</v>
      </c>
      <c r="Q10" s="14" t="s">
        <v>25</v>
      </c>
      <c r="R10" s="20">
        <f t="shared" si="1"/>
        <v>60</v>
      </c>
    </row>
    <row r="11" spans="1:18" s="15" customFormat="1" ht="26.25" customHeight="1" x14ac:dyDescent="0.2">
      <c r="A11" s="12" t="s">
        <v>26</v>
      </c>
      <c r="B11" s="12" t="s">
        <v>55</v>
      </c>
      <c r="C11" s="12" t="s">
        <v>27</v>
      </c>
      <c r="D11" s="12" t="s">
        <v>46</v>
      </c>
      <c r="E11" s="8">
        <v>44727</v>
      </c>
      <c r="F11" s="8">
        <v>44728</v>
      </c>
      <c r="G11" s="12" t="s">
        <v>37</v>
      </c>
      <c r="H11" s="12" t="s">
        <v>43</v>
      </c>
      <c r="I11" s="12" t="s">
        <v>25</v>
      </c>
      <c r="J11" s="7" t="s">
        <v>25</v>
      </c>
      <c r="K11" s="7">
        <f>108+8.85</f>
        <v>116.85</v>
      </c>
      <c r="L11" s="7">
        <v>539.62</v>
      </c>
      <c r="M11" s="7">
        <f>19.91+19.91</f>
        <v>39.82</v>
      </c>
      <c r="N11" s="12" t="s">
        <v>25</v>
      </c>
      <c r="O11" s="20">
        <f t="shared" si="0"/>
        <v>696.29000000000008</v>
      </c>
      <c r="P11" s="14" t="s">
        <v>25</v>
      </c>
      <c r="Q11" s="14" t="s">
        <v>25</v>
      </c>
      <c r="R11" s="20">
        <f t="shared" si="1"/>
        <v>696.29000000000008</v>
      </c>
    </row>
    <row r="12" spans="1:18" s="15" customFormat="1" ht="26.25" customHeight="1" x14ac:dyDescent="0.2">
      <c r="A12" s="12" t="s">
        <v>26</v>
      </c>
      <c r="B12" s="12" t="s">
        <v>55</v>
      </c>
      <c r="C12" s="12" t="s">
        <v>27</v>
      </c>
      <c r="D12" s="12" t="s">
        <v>47</v>
      </c>
      <c r="E12" s="8">
        <v>44733</v>
      </c>
      <c r="F12" s="8">
        <v>44736</v>
      </c>
      <c r="G12" s="12" t="s">
        <v>45</v>
      </c>
      <c r="H12" s="12" t="s">
        <v>44</v>
      </c>
      <c r="I12" s="12" t="s">
        <v>25</v>
      </c>
      <c r="J12" s="7">
        <v>721</v>
      </c>
      <c r="K12" s="7">
        <f>341.1+41.44+63.38+13.27</f>
        <v>459.19</v>
      </c>
      <c r="L12" s="7">
        <v>237.96</v>
      </c>
      <c r="M12" s="7">
        <f>30.97+39.82+11.06</f>
        <v>81.849999999999994</v>
      </c>
      <c r="N12" s="12" t="s">
        <v>25</v>
      </c>
      <c r="O12" s="20">
        <f t="shared" si="0"/>
        <v>1500</v>
      </c>
      <c r="P12" s="14" t="s">
        <v>25</v>
      </c>
      <c r="Q12" s="14" t="s">
        <v>25</v>
      </c>
      <c r="R12" s="20">
        <f t="shared" si="1"/>
        <v>1500</v>
      </c>
    </row>
    <row r="13" spans="1:18" s="15" customFormat="1" ht="26.25" customHeight="1" x14ac:dyDescent="0.2">
      <c r="A13" s="12" t="s">
        <v>26</v>
      </c>
      <c r="B13" s="12" t="s">
        <v>55</v>
      </c>
      <c r="C13" s="12" t="s">
        <v>27</v>
      </c>
      <c r="D13" s="12" t="s">
        <v>48</v>
      </c>
      <c r="E13" s="8">
        <v>44781</v>
      </c>
      <c r="F13" s="8">
        <v>44784</v>
      </c>
      <c r="G13" s="12" t="s">
        <v>45</v>
      </c>
      <c r="H13" s="12" t="s">
        <v>44</v>
      </c>
      <c r="I13" s="12" t="s">
        <v>25</v>
      </c>
      <c r="J13" s="7" t="s">
        <v>25</v>
      </c>
      <c r="K13" s="7">
        <f>672.36+71.87+3.54+44.25+5.31+7.3+22.12</f>
        <v>826.74999999999989</v>
      </c>
      <c r="L13" s="7">
        <f>185.56+154.4+177.36</f>
        <v>517.32000000000005</v>
      </c>
      <c r="M13" s="7">
        <f>30.97+39.82+39.82+19.91+11.06</f>
        <v>141.57999999999998</v>
      </c>
      <c r="N13" s="12" t="s">
        <v>25</v>
      </c>
      <c r="O13" s="20">
        <f t="shared" si="0"/>
        <v>1485.6499999999999</v>
      </c>
      <c r="P13" s="14" t="s">
        <v>25</v>
      </c>
      <c r="Q13" s="14" t="s">
        <v>25</v>
      </c>
      <c r="R13" s="20">
        <f t="shared" si="1"/>
        <v>1485.6499999999999</v>
      </c>
    </row>
    <row r="14" spans="1:18" s="15" customFormat="1" ht="26.25" customHeight="1" x14ac:dyDescent="0.2">
      <c r="A14" s="12" t="s">
        <v>26</v>
      </c>
      <c r="B14" s="12" t="s">
        <v>55</v>
      </c>
      <c r="C14" s="12" t="s">
        <v>27</v>
      </c>
      <c r="D14" s="12" t="s">
        <v>49</v>
      </c>
      <c r="E14" s="8">
        <v>44834</v>
      </c>
      <c r="F14" s="8">
        <v>44834</v>
      </c>
      <c r="G14" s="12" t="s">
        <v>52</v>
      </c>
      <c r="H14" s="12" t="s">
        <v>25</v>
      </c>
      <c r="I14" s="12" t="s">
        <v>25</v>
      </c>
      <c r="J14" s="7" t="s">
        <v>25</v>
      </c>
      <c r="K14" s="7">
        <f>170.4</f>
        <v>170.4</v>
      </c>
      <c r="L14" s="7" t="s">
        <v>25</v>
      </c>
      <c r="M14" s="7" t="s">
        <v>25</v>
      </c>
      <c r="N14" s="12" t="s">
        <v>25</v>
      </c>
      <c r="O14" s="20">
        <f t="shared" si="0"/>
        <v>170.4</v>
      </c>
      <c r="P14" s="14" t="s">
        <v>25</v>
      </c>
      <c r="Q14" s="14" t="s">
        <v>25</v>
      </c>
      <c r="R14" s="20">
        <f t="shared" si="1"/>
        <v>170.4</v>
      </c>
    </row>
    <row r="15" spans="1:18" s="16" customFormat="1" ht="27" customHeight="1" x14ac:dyDescent="0.2">
      <c r="D15" s="17"/>
      <c r="O15" s="5"/>
      <c r="R15" s="13">
        <f>SUM(R6:R14)</f>
        <v>5047.45</v>
      </c>
    </row>
    <row r="18" spans="14:14" x14ac:dyDescent="0.2">
      <c r="N18">
        <f>N16-N17</f>
        <v>0</v>
      </c>
    </row>
    <row r="46" spans="10:10" x14ac:dyDescent="0.2">
      <c r="J46" s="18"/>
    </row>
  </sheetData>
  <printOptions horizontalCentered="1"/>
  <pageMargins left="0.25" right="0.25" top="0.75" bottom="0.7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2022-10-24T18:37:54Z</cp:lastPrinted>
  <dcterms:created xsi:type="dcterms:W3CDTF">2021-10-15T09:50:50Z</dcterms:created>
  <dcterms:modified xsi:type="dcterms:W3CDTF">2023-01-31T20:01:26Z</dcterms:modified>
</cp:coreProperties>
</file>