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nda.gordon\AppData\Local\Microsoft\Windows\INetCache\Content.Outlook\I7KA9N6H\"/>
    </mc:Choice>
  </mc:AlternateContent>
  <bookViews>
    <workbookView xWindow="-120" yWindow="-120" windowWidth="25440" windowHeight="15396"/>
  </bookViews>
  <sheets>
    <sheet name="C. Martineau" sheetId="1" r:id="rId1"/>
    <sheet name="K. Dschankilic" sheetId="3" r:id="rId2"/>
    <sheet name="L. Tweedy" sheetId="4" r:id="rId3"/>
    <sheet name="L. Burden" sheetId="5" r:id="rId4"/>
    <sheet name="M. Krakower" sheetId="6" r:id="rId5"/>
    <sheet name="T. Le" sheetId="7" r:id="rId6"/>
  </sheets>
  <externalReferences>
    <externalReference r:id="rId7"/>
    <externalReference r:id="rId8"/>
    <externalReference r:id="rId9"/>
    <externalReference r:id="rId10"/>
  </externalReferences>
  <definedNames>
    <definedName name="_xlnm._FilterDatabase" localSheetId="0" hidden="1">'C. Martineau'!$B$11:$J$48</definedName>
    <definedName name="_xlnm.Print_Area" localSheetId="0">'C. Martineau'!$A$1:$K$49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3" l="1"/>
  <c r="D27" i="7"/>
  <c r="D13" i="4" l="1"/>
  <c r="D12" i="4"/>
  <c r="D22" i="4" s="1"/>
  <c r="D25" i="1" l="1"/>
  <c r="D37" i="1"/>
  <c r="D33" i="1"/>
  <c r="D32" i="1"/>
  <c r="D35" i="1"/>
  <c r="D28" i="1"/>
  <c r="D27" i="1"/>
  <c r="D26" i="1"/>
  <c r="D23" i="1"/>
  <c r="D22" i="1"/>
  <c r="D18" i="1"/>
  <c r="D17" i="1"/>
  <c r="D16" i="1"/>
  <c r="D15" i="1"/>
  <c r="D12" i="1"/>
  <c r="D49" i="1" l="1"/>
</calcChain>
</file>

<file path=xl/sharedStrings.xml><?xml version="1.0" encoding="utf-8"?>
<sst xmlns="http://schemas.openxmlformats.org/spreadsheetml/2006/main" count="182" uniqueCount="42">
  <si>
    <t>Reporting Period:</t>
  </si>
  <si>
    <t>Date</t>
  </si>
  <si>
    <t>Amount</t>
  </si>
  <si>
    <t>Expense Category</t>
  </si>
  <si>
    <t>Description</t>
  </si>
  <si>
    <t>Travel - Mileage</t>
  </si>
  <si>
    <t xml:space="preserve">Travel - Train </t>
  </si>
  <si>
    <t>Travel - Taxi/Public Transit</t>
  </si>
  <si>
    <t>Travel - Accommodation</t>
  </si>
  <si>
    <t>Travel - Incidentals</t>
  </si>
  <si>
    <t>Travel - Meals</t>
  </si>
  <si>
    <t>Board Meeting</t>
  </si>
  <si>
    <t>Regional Internal Meeting</t>
  </si>
  <si>
    <t>Site Visit</t>
  </si>
  <si>
    <t>Training / Conference / Forum</t>
  </si>
  <si>
    <t>Meeting with Stakeholder</t>
  </si>
  <si>
    <t>Provincial VP Meeting</t>
  </si>
  <si>
    <t>Title:</t>
  </si>
  <si>
    <t>Name:</t>
  </si>
  <si>
    <t>Chief Executive Officer</t>
  </si>
  <si>
    <t>Cynthia Martineau</t>
  </si>
  <si>
    <t>Total</t>
  </si>
  <si>
    <t>Travel - Parking</t>
  </si>
  <si>
    <t>Q1 2024/25</t>
  </si>
  <si>
    <t xml:space="preserve">Karin Dschankilic </t>
  </si>
  <si>
    <t>Chief Corporate Services Officer and Chief Financial Officer</t>
  </si>
  <si>
    <t>Q1 2024-25</t>
  </si>
  <si>
    <t xml:space="preserve">Total </t>
  </si>
  <si>
    <t>Lisa Tweedy</t>
  </si>
  <si>
    <t>Chief Human Resources Officer</t>
  </si>
  <si>
    <t>NIL Report</t>
  </si>
  <si>
    <t>Lisa Burden</t>
  </si>
  <si>
    <t>Chief Patient Services Officer</t>
  </si>
  <si>
    <t>Marla Krakower</t>
  </si>
  <si>
    <t>Chief Strategy, Transformation and Engagement Officer</t>
  </si>
  <si>
    <t>Tini Le</t>
  </si>
  <si>
    <t>Chief Quality, Safety and Risk Officer</t>
  </si>
  <si>
    <r>
      <rPr>
        <b/>
        <sz val="17"/>
        <color theme="0"/>
        <rFont val="Calibri"/>
        <family val="2"/>
        <scheme val="minor"/>
      </rPr>
      <t>HOME AND COMMUNITY CARE 
SUPPORT SERVICES</t>
    </r>
    <r>
      <rPr>
        <b/>
        <sz val="14"/>
        <color theme="0"/>
        <rFont val="Calibri"/>
        <family val="2"/>
        <scheme val="minor"/>
      </rPr>
      <t xml:space="preserve">
Central</t>
    </r>
  </si>
  <si>
    <r>
      <rPr>
        <b/>
        <sz val="17"/>
        <color theme="0"/>
        <rFont val="Calibri"/>
        <family val="2"/>
        <scheme val="minor"/>
      </rPr>
      <t>HOME AND COMMUNITY CARE 
SUPPORT SERVICES</t>
    </r>
    <r>
      <rPr>
        <b/>
        <sz val="14"/>
        <color theme="0"/>
        <rFont val="Calibri"/>
        <family val="2"/>
        <scheme val="minor"/>
      </rPr>
      <t xml:space="preserve">
Central West</t>
    </r>
  </si>
  <si>
    <r>
      <rPr>
        <b/>
        <sz val="17"/>
        <color theme="0"/>
        <rFont val="Calibri"/>
        <family val="2"/>
        <scheme val="minor"/>
      </rPr>
      <t xml:space="preserve">HOME AND COMMUNITY CARE 
SUPPORT SERVICES </t>
    </r>
    <r>
      <rPr>
        <b/>
        <sz val="14"/>
        <color theme="0"/>
        <rFont val="Calibri"/>
        <family val="2"/>
        <scheme val="minor"/>
      </rPr>
      <t xml:space="preserve">
Central East</t>
    </r>
  </si>
  <si>
    <r>
      <rPr>
        <b/>
        <sz val="17"/>
        <rFont val="Calibri"/>
        <family val="2"/>
      </rPr>
      <t>HOME AND COMMUNITY CARE 
SUPPORT SERVICES</t>
    </r>
    <r>
      <rPr>
        <b/>
        <sz val="14"/>
        <rFont val="Calibri"/>
        <family val="2"/>
      </rPr>
      <t xml:space="preserve">
South East</t>
    </r>
  </si>
  <si>
    <r>
      <rPr>
        <b/>
        <sz val="17"/>
        <color theme="0"/>
        <rFont val="Calibri"/>
        <family val="2"/>
        <scheme val="minor"/>
      </rPr>
      <t>HOME AND COMMUNITY CARE 
SUPPORT SERVICES</t>
    </r>
    <r>
      <rPr>
        <b/>
        <sz val="14"/>
        <color theme="0"/>
        <rFont val="Calibri"/>
        <family val="2"/>
        <scheme val="minor"/>
      </rPr>
      <t xml:space="preserve">
Central East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</si>
</sst>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[$-409]d\-mmm\-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7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4"/>
      <name val="Calibri"/>
      <family val="2"/>
    </font>
    <font>
      <b/>
      <sz val="17"/>
      <name val="Calibri"/>
      <family val="2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693A7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5" tint="-0.2499465926084170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164" fontId="2" fillId="0" borderId="4" xfId="1" applyFont="1" applyBorder="1"/>
    <xf numFmtId="164" fontId="0" fillId="0" borderId="5" xfId="1" applyFont="1" applyFill="1" applyBorder="1"/>
    <xf numFmtId="164" fontId="0" fillId="0" borderId="2" xfId="1" applyFont="1" applyFill="1" applyBorder="1"/>
    <xf numFmtId="0" fontId="6" fillId="4" borderId="0" xfId="0" applyFont="1" applyFill="1" applyBorder="1"/>
    <xf numFmtId="0" fontId="7" fillId="4" borderId="0" xfId="0" applyFont="1" applyFill="1" applyBorder="1" applyAlignment="1">
      <alignment vertical="top" wrapText="1"/>
    </xf>
    <xf numFmtId="0" fontId="6" fillId="4" borderId="0" xfId="0" applyFont="1" applyFill="1" applyBorder="1" applyAlignment="1">
      <alignment horizontal="left" vertical="top" wrapText="1"/>
    </xf>
    <xf numFmtId="0" fontId="6" fillId="4" borderId="0" xfId="0" applyFont="1" applyFill="1" applyBorder="1" applyAlignment="1">
      <alignment horizontal="left" vertical="top"/>
    </xf>
    <xf numFmtId="0" fontId="7" fillId="4" borderId="0" xfId="0" applyFont="1" applyFill="1" applyBorder="1"/>
    <xf numFmtId="0" fontId="7" fillId="6" borderId="2" xfId="0" applyFont="1" applyFill="1" applyBorder="1" applyAlignment="1">
      <alignment horizontal="center" vertical="center"/>
    </xf>
    <xf numFmtId="164" fontId="6" fillId="4" borderId="2" xfId="1" applyFont="1" applyFill="1" applyBorder="1"/>
    <xf numFmtId="0" fontId="0" fillId="4" borderId="0" xfId="0" applyFill="1"/>
    <xf numFmtId="0" fontId="2" fillId="4" borderId="0" xfId="0" applyFont="1" applyFill="1"/>
    <xf numFmtId="0" fontId="2" fillId="4" borderId="2" xfId="0" applyFont="1" applyFill="1" applyBorder="1" applyAlignment="1">
      <alignment horizontal="center" vertical="center"/>
    </xf>
    <xf numFmtId="164" fontId="0" fillId="4" borderId="2" xfId="1" applyFont="1" applyFill="1" applyBorder="1"/>
    <xf numFmtId="0" fontId="0" fillId="4" borderId="7" xfId="0" applyFill="1" applyBorder="1" applyAlignment="1">
      <alignment horizontal="left"/>
    </xf>
    <xf numFmtId="164" fontId="0" fillId="4" borderId="9" xfId="1" applyFont="1" applyFill="1" applyBorder="1"/>
    <xf numFmtId="164" fontId="0" fillId="4" borderId="10" xfId="1" applyFont="1" applyFill="1" applyBorder="1"/>
    <xf numFmtId="164" fontId="0" fillId="4" borderId="14" xfId="1" applyFont="1" applyFill="1" applyBorder="1"/>
    <xf numFmtId="0" fontId="2" fillId="4" borderId="0" xfId="0" applyFont="1" applyFill="1" applyAlignment="1">
      <alignment vertical="top" wrapText="1"/>
    </xf>
    <xf numFmtId="0" fontId="0" fillId="4" borderId="0" xfId="0" applyFill="1" applyAlignment="1">
      <alignment horizontal="left" vertical="top" wrapText="1"/>
    </xf>
    <xf numFmtId="0" fontId="0" fillId="4" borderId="0" xfId="0" applyFill="1" applyAlignment="1">
      <alignment horizontal="left" vertical="top"/>
    </xf>
    <xf numFmtId="164" fontId="0" fillId="4" borderId="15" xfId="1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164" fontId="10" fillId="4" borderId="2" xfId="1" applyFont="1" applyFill="1" applyBorder="1"/>
    <xf numFmtId="0" fontId="2" fillId="4" borderId="6" xfId="0" applyFont="1" applyFill="1" applyBorder="1"/>
    <xf numFmtId="0" fontId="2" fillId="4" borderId="7" xfId="0" applyFont="1" applyFill="1" applyBorder="1"/>
    <xf numFmtId="164" fontId="2" fillId="4" borderId="2" xfId="0" applyNumberFormat="1" applyFont="1" applyFill="1" applyBorder="1"/>
    <xf numFmtId="15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15" fontId="0" fillId="0" borderId="3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4" borderId="10" xfId="0" applyFill="1" applyBorder="1" applyAlignment="1">
      <alignment horizontal="left"/>
    </xf>
    <xf numFmtId="0" fontId="0" fillId="4" borderId="0" xfId="0" applyFill="1" applyAlignment="1">
      <alignment horizontal="left" vertical="top" wrapText="1"/>
    </xf>
    <xf numFmtId="0" fontId="0" fillId="4" borderId="0" xfId="0" applyFill="1" applyAlignment="1">
      <alignment horizontal="left" vertical="top"/>
    </xf>
    <xf numFmtId="0" fontId="0" fillId="4" borderId="0" xfId="0" applyFill="1" applyAlignment="1"/>
    <xf numFmtId="0" fontId="0" fillId="4" borderId="1" xfId="0" applyFill="1" applyBorder="1" applyAlignment="1">
      <alignment horizontal="left"/>
    </xf>
    <xf numFmtId="15" fontId="0" fillId="4" borderId="9" xfId="0" applyNumberFormat="1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2" fillId="4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wrapText="1"/>
    </xf>
    <xf numFmtId="0" fontId="6" fillId="4" borderId="2" xfId="0" applyFont="1" applyFill="1" applyBorder="1" applyAlignment="1">
      <alignment horizontal="left"/>
    </xf>
    <xf numFmtId="0" fontId="7" fillId="4" borderId="2" xfId="0" applyFont="1" applyFill="1" applyBorder="1" applyAlignment="1">
      <alignment horizontal="left"/>
    </xf>
    <xf numFmtId="165" fontId="6" fillId="4" borderId="2" xfId="0" applyNumberFormat="1" applyFont="1" applyFill="1" applyBorder="1" applyAlignment="1">
      <alignment horizontal="left"/>
    </xf>
    <xf numFmtId="15" fontId="6" fillId="4" borderId="2" xfId="0" applyNumberFormat="1" applyFont="1" applyFill="1" applyBorder="1" applyAlignment="1">
      <alignment horizontal="left"/>
    </xf>
    <xf numFmtId="0" fontId="6" fillId="4" borderId="0" xfId="0" applyFont="1" applyFill="1" applyBorder="1" applyAlignment="1">
      <alignment horizontal="left" vertical="top" wrapText="1"/>
    </xf>
    <xf numFmtId="0" fontId="6" fillId="4" borderId="0" xfId="0" applyFont="1" applyFill="1" applyBorder="1" applyAlignment="1">
      <alignment horizontal="left" vertical="top"/>
    </xf>
    <xf numFmtId="0" fontId="6" fillId="4" borderId="1" xfId="0" applyFont="1" applyFill="1" applyBorder="1" applyAlignment="1">
      <alignment horizontal="left"/>
    </xf>
    <xf numFmtId="0" fontId="7" fillId="6" borderId="2" xfId="0" applyFont="1" applyFill="1" applyBorder="1" applyAlignment="1">
      <alignment horizontal="center" vertical="center"/>
    </xf>
    <xf numFmtId="15" fontId="0" fillId="4" borderId="2" xfId="0" applyNumberForma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4" borderId="14" xfId="0" applyFill="1" applyBorder="1" applyAlignment="1">
      <alignment horizontal="left"/>
    </xf>
    <xf numFmtId="165" fontId="0" fillId="4" borderId="10" xfId="0" applyNumberFormat="1" applyFill="1" applyBorder="1" applyAlignment="1">
      <alignment horizontal="left"/>
    </xf>
    <xf numFmtId="0" fontId="4" fillId="7" borderId="0" xfId="0" applyFont="1" applyFill="1" applyAlignment="1">
      <alignment horizontal="left" wrapText="1"/>
    </xf>
    <xf numFmtId="165" fontId="0" fillId="4" borderId="15" xfId="0" applyNumberFormat="1" applyFill="1" applyBorder="1" applyAlignment="1">
      <alignment horizontal="left"/>
    </xf>
    <xf numFmtId="0" fontId="0" fillId="4" borderId="15" xfId="0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0" fontId="0" fillId="4" borderId="13" xfId="0" applyFill="1" applyBorder="1" applyAlignment="1">
      <alignment horizontal="left"/>
    </xf>
    <xf numFmtId="15" fontId="0" fillId="4" borderId="10" xfId="0" applyNumberFormat="1" applyFill="1" applyBorder="1" applyAlignment="1">
      <alignment horizontal="left"/>
    </xf>
    <xf numFmtId="0" fontId="0" fillId="4" borderId="8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15" fontId="0" fillId="4" borderId="6" xfId="0" applyNumberFormat="1" applyFill="1" applyBorder="1" applyAlignment="1">
      <alignment horizontal="left"/>
    </xf>
    <xf numFmtId="15" fontId="0" fillId="4" borderId="7" xfId="0" applyNumberForma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693A77"/>
      <color rgb="FF7D9A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pot%20to%20save%20files%20for%20Sharepoint\PDF%20Files\BPSAA%20Q1%202024-25%20Executive%20Expense%20Claims%20Report%20-%20K.%20Dschankili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pot%20to%20save%20files%20for%20Sharepoint\PDF%20Files\BPSAA%20Q1%202024-25%20Executive%20Expense%20Claims%20Report%20-%20L%20Tweed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pot%20to%20save%20files%20for%20Sharepoint\PDF%20Files\BPSAA%20Q1%202024-25%20Executive%20Expense%20Claims%20Report%20-%20M.%20Krakowe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pot%20to%20save%20files%20for%20Sharepoint\PDF%20Files\BPSAA%20Q1%202024-25%20Executive%20Expense%20Claims%20Report%20-%20T.%20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dropdown list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dropdown lists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dropdown lists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dropdown list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showGridLines="0" tabSelected="1" zoomScaleNormal="100" workbookViewId="0">
      <selection sqref="A1:K2"/>
    </sheetView>
  </sheetViews>
  <sheetFormatPr defaultRowHeight="14.4" x14ac:dyDescent="0.3"/>
  <cols>
    <col min="1" max="1" width="4.6640625" customWidth="1"/>
    <col min="2" max="3" width="10.6640625" customWidth="1"/>
    <col min="4" max="6" width="12.6640625" customWidth="1"/>
    <col min="11" max="11" width="0.109375" customWidth="1"/>
  </cols>
  <sheetData>
    <row r="1" spans="1:11" s="1" customFormat="1" ht="32.1" customHeight="1" x14ac:dyDescent="0.3">
      <c r="A1" s="44" t="s">
        <v>40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s="1" customFormat="1" ht="35.4" customHeight="1" x14ac:dyDescent="0.3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4" spans="1:11" ht="19.2" customHeight="1" x14ac:dyDescent="0.3">
      <c r="B4" s="4" t="s">
        <v>18</v>
      </c>
      <c r="C4" s="45" t="s">
        <v>20</v>
      </c>
      <c r="D4" s="46"/>
      <c r="E4" s="46"/>
      <c r="F4" s="46"/>
    </row>
    <row r="5" spans="1:11" ht="10.95" customHeight="1" x14ac:dyDescent="0.3">
      <c r="B5" s="4"/>
      <c r="C5" s="5"/>
      <c r="D5" s="6"/>
      <c r="E5" s="6"/>
      <c r="F5" s="6"/>
    </row>
    <row r="6" spans="1:11" x14ac:dyDescent="0.3">
      <c r="B6" s="2" t="s">
        <v>17</v>
      </c>
      <c r="C6" t="s">
        <v>19</v>
      </c>
    </row>
    <row r="7" spans="1:11" x14ac:dyDescent="0.3">
      <c r="B7" s="2"/>
    </row>
    <row r="8" spans="1:11" x14ac:dyDescent="0.3">
      <c r="B8" s="2" t="s">
        <v>0</v>
      </c>
      <c r="D8" s="47" t="s">
        <v>23</v>
      </c>
      <c r="E8" s="47"/>
      <c r="F8" s="47"/>
    </row>
    <row r="11" spans="1:11" s="2" customFormat="1" ht="23.25" customHeight="1" x14ac:dyDescent="0.3">
      <c r="B11" s="43" t="s">
        <v>1</v>
      </c>
      <c r="C11" s="43"/>
      <c r="D11" s="3" t="s">
        <v>2</v>
      </c>
      <c r="E11" s="43" t="s">
        <v>3</v>
      </c>
      <c r="F11" s="43"/>
      <c r="G11" s="43" t="s">
        <v>4</v>
      </c>
      <c r="H11" s="43"/>
      <c r="I11" s="43"/>
      <c r="J11" s="43"/>
    </row>
    <row r="12" spans="1:11" ht="17.399999999999999" customHeight="1" x14ac:dyDescent="0.3">
      <c r="B12" s="36">
        <v>45384</v>
      </c>
      <c r="C12" s="37"/>
      <c r="D12" s="9">
        <f>439*0.4/1.13</f>
        <v>155.39823008849561</v>
      </c>
      <c r="E12" s="37" t="s">
        <v>5</v>
      </c>
      <c r="F12" s="37"/>
      <c r="G12" s="37" t="s">
        <v>13</v>
      </c>
      <c r="H12" s="37"/>
      <c r="I12" s="37"/>
      <c r="J12" s="37"/>
    </row>
    <row r="13" spans="1:11" ht="17.399999999999999" customHeight="1" x14ac:dyDescent="0.3">
      <c r="B13" s="36">
        <v>45412</v>
      </c>
      <c r="C13" s="37"/>
      <c r="D13" s="9">
        <v>12.96</v>
      </c>
      <c r="E13" s="37" t="s">
        <v>22</v>
      </c>
      <c r="F13" s="37"/>
      <c r="G13" s="37" t="s">
        <v>15</v>
      </c>
      <c r="H13" s="37"/>
      <c r="I13" s="37"/>
      <c r="J13" s="37"/>
    </row>
    <row r="14" spans="1:11" ht="17.399999999999999" customHeight="1" x14ac:dyDescent="0.3">
      <c r="B14" s="36">
        <v>45412</v>
      </c>
      <c r="C14" s="37"/>
      <c r="D14" s="9">
        <v>121</v>
      </c>
      <c r="E14" s="37" t="s">
        <v>6</v>
      </c>
      <c r="F14" s="37"/>
      <c r="G14" s="37" t="s">
        <v>15</v>
      </c>
      <c r="H14" s="37"/>
      <c r="I14" s="37"/>
      <c r="J14" s="37"/>
    </row>
    <row r="15" spans="1:11" ht="17.399999999999999" customHeight="1" x14ac:dyDescent="0.3">
      <c r="B15" s="36">
        <v>45412</v>
      </c>
      <c r="C15" s="37"/>
      <c r="D15" s="9">
        <f>12.5/1.13</f>
        <v>11.061946902654869</v>
      </c>
      <c r="E15" s="37" t="s">
        <v>10</v>
      </c>
      <c r="F15" s="37"/>
      <c r="G15" s="37" t="s">
        <v>15</v>
      </c>
      <c r="H15" s="37"/>
      <c r="I15" s="37"/>
      <c r="J15" s="37"/>
    </row>
    <row r="16" spans="1:11" ht="17.399999999999999" customHeight="1" x14ac:dyDescent="0.3">
      <c r="B16" s="36">
        <v>45412</v>
      </c>
      <c r="C16" s="37"/>
      <c r="D16" s="9">
        <f>8.49/1.13</f>
        <v>7.5132743362831871</v>
      </c>
      <c r="E16" s="37" t="s">
        <v>7</v>
      </c>
      <c r="F16" s="37"/>
      <c r="G16" s="37" t="s">
        <v>15</v>
      </c>
      <c r="H16" s="37"/>
      <c r="I16" s="37"/>
      <c r="J16" s="37"/>
    </row>
    <row r="17" spans="2:10" ht="17.399999999999999" customHeight="1" x14ac:dyDescent="0.3">
      <c r="B17" s="36">
        <v>45412</v>
      </c>
      <c r="C17" s="37"/>
      <c r="D17" s="9">
        <f>3.35/1.13</f>
        <v>2.9646017699115048</v>
      </c>
      <c r="E17" s="37" t="s">
        <v>7</v>
      </c>
      <c r="F17" s="37"/>
      <c r="G17" s="37" t="s">
        <v>15</v>
      </c>
      <c r="H17" s="37"/>
      <c r="I17" s="37"/>
      <c r="J17" s="37"/>
    </row>
    <row r="18" spans="2:10" ht="17.399999999999999" customHeight="1" x14ac:dyDescent="0.3">
      <c r="B18" s="36">
        <v>45421</v>
      </c>
      <c r="C18" s="36"/>
      <c r="D18" s="9">
        <f>268*0.4/1.13</f>
        <v>94.867256637168154</v>
      </c>
      <c r="E18" s="37" t="s">
        <v>5</v>
      </c>
      <c r="F18" s="37"/>
      <c r="G18" s="37" t="s">
        <v>16</v>
      </c>
      <c r="H18" s="37"/>
      <c r="I18" s="37"/>
      <c r="J18" s="37"/>
    </row>
    <row r="19" spans="2:10" ht="17.399999999999999" customHeight="1" x14ac:dyDescent="0.3">
      <c r="B19" s="36">
        <v>45424</v>
      </c>
      <c r="C19" s="36"/>
      <c r="D19" s="9">
        <v>12.96</v>
      </c>
      <c r="E19" s="37" t="s">
        <v>22</v>
      </c>
      <c r="F19" s="37"/>
      <c r="G19" s="37" t="s">
        <v>12</v>
      </c>
      <c r="H19" s="37"/>
      <c r="I19" s="37"/>
      <c r="J19" s="37"/>
    </row>
    <row r="20" spans="2:10" ht="17.399999999999999" customHeight="1" x14ac:dyDescent="0.3">
      <c r="B20" s="36">
        <v>45424</v>
      </c>
      <c r="C20" s="36"/>
      <c r="D20" s="9">
        <v>174</v>
      </c>
      <c r="E20" s="37" t="s">
        <v>6</v>
      </c>
      <c r="F20" s="37"/>
      <c r="G20" s="37" t="s">
        <v>12</v>
      </c>
      <c r="H20" s="37"/>
      <c r="I20" s="37"/>
      <c r="J20" s="37"/>
    </row>
    <row r="21" spans="2:10" ht="17.399999999999999" customHeight="1" x14ac:dyDescent="0.3">
      <c r="B21" s="36">
        <v>45424</v>
      </c>
      <c r="C21" s="36"/>
      <c r="D21" s="9">
        <v>260.25</v>
      </c>
      <c r="E21" s="37" t="s">
        <v>8</v>
      </c>
      <c r="F21" s="37"/>
      <c r="G21" s="37" t="s">
        <v>12</v>
      </c>
      <c r="H21" s="37"/>
      <c r="I21" s="37"/>
      <c r="J21" s="37"/>
    </row>
    <row r="22" spans="2:10" ht="17.399999999999999" customHeight="1" x14ac:dyDescent="0.3">
      <c r="B22" s="36">
        <v>45424</v>
      </c>
      <c r="C22" s="36"/>
      <c r="D22" s="9">
        <f>22.5/1.13</f>
        <v>19.911504424778762</v>
      </c>
      <c r="E22" s="37" t="s">
        <v>10</v>
      </c>
      <c r="F22" s="37"/>
      <c r="G22" s="37" t="s">
        <v>12</v>
      </c>
      <c r="H22" s="37"/>
      <c r="I22" s="37"/>
      <c r="J22" s="37"/>
    </row>
    <row r="23" spans="2:10" ht="17.399999999999999" customHeight="1" x14ac:dyDescent="0.3">
      <c r="B23" s="36">
        <v>45424</v>
      </c>
      <c r="C23" s="36"/>
      <c r="D23" s="9">
        <f>7.49/1.13</f>
        <v>6.6283185840707972</v>
      </c>
      <c r="E23" s="37" t="s">
        <v>7</v>
      </c>
      <c r="F23" s="37"/>
      <c r="G23" s="37" t="s">
        <v>12</v>
      </c>
      <c r="H23" s="37"/>
      <c r="I23" s="37"/>
      <c r="J23" s="37"/>
    </row>
    <row r="24" spans="2:10" ht="17.399999999999999" customHeight="1" x14ac:dyDescent="0.3">
      <c r="B24" s="36">
        <v>45425</v>
      </c>
      <c r="C24" s="36"/>
      <c r="D24" s="9">
        <v>11.06</v>
      </c>
      <c r="E24" s="37" t="s">
        <v>10</v>
      </c>
      <c r="F24" s="37"/>
      <c r="G24" s="37" t="s">
        <v>12</v>
      </c>
      <c r="H24" s="37"/>
      <c r="I24" s="37"/>
      <c r="J24" s="37"/>
    </row>
    <row r="25" spans="2:10" ht="17.399999999999999" customHeight="1" x14ac:dyDescent="0.3">
      <c r="B25" s="36">
        <v>45425</v>
      </c>
      <c r="C25" s="36"/>
      <c r="D25" s="9">
        <f>8.47/1.13</f>
        <v>7.4955752212389397</v>
      </c>
      <c r="E25" s="37" t="s">
        <v>7</v>
      </c>
      <c r="F25" s="37"/>
      <c r="G25" s="37" t="s">
        <v>12</v>
      </c>
      <c r="H25" s="37"/>
      <c r="I25" s="37"/>
      <c r="J25" s="37"/>
    </row>
    <row r="26" spans="2:10" ht="17.399999999999999" customHeight="1" x14ac:dyDescent="0.3">
      <c r="B26" s="36">
        <v>45436</v>
      </c>
      <c r="C26" s="36"/>
      <c r="D26" s="9">
        <f>268*0.4/1.13</f>
        <v>94.867256637168154</v>
      </c>
      <c r="E26" s="37" t="s">
        <v>5</v>
      </c>
      <c r="F26" s="37"/>
      <c r="G26" s="37" t="s">
        <v>16</v>
      </c>
      <c r="H26" s="37"/>
      <c r="I26" s="37"/>
      <c r="J26" s="37"/>
    </row>
    <row r="27" spans="2:10" ht="17.399999999999999" customHeight="1" x14ac:dyDescent="0.3">
      <c r="B27" s="36">
        <v>45439</v>
      </c>
      <c r="C27" s="36"/>
      <c r="D27" s="9">
        <f>268*0.4/1.13</f>
        <v>94.867256637168154</v>
      </c>
      <c r="E27" s="37" t="s">
        <v>5</v>
      </c>
      <c r="F27" s="37"/>
      <c r="G27" s="37" t="s">
        <v>16</v>
      </c>
      <c r="H27" s="37"/>
      <c r="I27" s="37"/>
      <c r="J27" s="37"/>
    </row>
    <row r="28" spans="2:10" ht="17.399999999999999" customHeight="1" x14ac:dyDescent="0.3">
      <c r="B28" s="36">
        <v>45440</v>
      </c>
      <c r="C28" s="36"/>
      <c r="D28" s="9">
        <f>42.92/1.13</f>
        <v>37.982300884955755</v>
      </c>
      <c r="E28" s="37" t="s">
        <v>22</v>
      </c>
      <c r="F28" s="49"/>
      <c r="G28" s="37" t="s">
        <v>15</v>
      </c>
      <c r="H28" s="37"/>
      <c r="I28" s="37"/>
      <c r="J28" s="37"/>
    </row>
    <row r="29" spans="2:10" ht="17.399999999999999" customHeight="1" x14ac:dyDescent="0.3">
      <c r="B29" s="36">
        <v>45440</v>
      </c>
      <c r="C29" s="36"/>
      <c r="D29" s="9">
        <v>142</v>
      </c>
      <c r="E29" s="48" t="s">
        <v>6</v>
      </c>
      <c r="F29" s="49"/>
      <c r="G29" s="48" t="s">
        <v>15</v>
      </c>
      <c r="H29" s="50"/>
      <c r="I29" s="50"/>
      <c r="J29" s="49"/>
    </row>
    <row r="30" spans="2:10" ht="17.399999999999999" customHeight="1" x14ac:dyDescent="0.3">
      <c r="B30" s="36">
        <v>45440</v>
      </c>
      <c r="C30" s="36"/>
      <c r="D30" s="9">
        <v>316.94</v>
      </c>
      <c r="E30" s="37" t="s">
        <v>8</v>
      </c>
      <c r="F30" s="37"/>
      <c r="G30" s="37" t="s">
        <v>15</v>
      </c>
      <c r="H30" s="37"/>
      <c r="I30" s="37"/>
      <c r="J30" s="37"/>
    </row>
    <row r="31" spans="2:10" ht="17.399999999999999" customHeight="1" x14ac:dyDescent="0.3">
      <c r="B31" s="36">
        <v>45440</v>
      </c>
      <c r="C31" s="36"/>
      <c r="D31" s="9">
        <v>11.06</v>
      </c>
      <c r="E31" s="37" t="s">
        <v>10</v>
      </c>
      <c r="F31" s="37"/>
      <c r="G31" s="37" t="s">
        <v>15</v>
      </c>
      <c r="H31" s="37"/>
      <c r="I31" s="37"/>
      <c r="J31" s="37"/>
    </row>
    <row r="32" spans="2:10" ht="17.399999999999999" customHeight="1" x14ac:dyDescent="0.3">
      <c r="B32" s="36">
        <v>45440</v>
      </c>
      <c r="C32" s="36"/>
      <c r="D32" s="9">
        <f>8.06/1.13</f>
        <v>7.1327433628318593</v>
      </c>
      <c r="E32" s="37" t="s">
        <v>7</v>
      </c>
      <c r="F32" s="37"/>
      <c r="G32" s="37" t="s">
        <v>15</v>
      </c>
      <c r="H32" s="37"/>
      <c r="I32" s="37"/>
      <c r="J32" s="37"/>
    </row>
    <row r="33" spans="2:10" ht="17.399999999999999" customHeight="1" x14ac:dyDescent="0.3">
      <c r="B33" s="36">
        <v>45440</v>
      </c>
      <c r="C33" s="36"/>
      <c r="D33" s="9">
        <f>7.25/1.13</f>
        <v>6.4159292035398234</v>
      </c>
      <c r="E33" s="37" t="s">
        <v>7</v>
      </c>
      <c r="F33" s="37"/>
      <c r="G33" s="37" t="s">
        <v>15</v>
      </c>
      <c r="H33" s="37"/>
      <c r="I33" s="37"/>
      <c r="J33" s="37"/>
    </row>
    <row r="34" spans="2:10" ht="17.399999999999999" customHeight="1" x14ac:dyDescent="0.3">
      <c r="B34" s="36">
        <v>45441</v>
      </c>
      <c r="C34" s="36"/>
      <c r="D34" s="9">
        <v>316.94</v>
      </c>
      <c r="E34" s="37" t="s">
        <v>8</v>
      </c>
      <c r="F34" s="37"/>
      <c r="G34" s="37" t="s">
        <v>15</v>
      </c>
      <c r="H34" s="37"/>
      <c r="I34" s="37"/>
      <c r="J34" s="37"/>
    </row>
    <row r="35" spans="2:10" ht="17.399999999999999" customHeight="1" x14ac:dyDescent="0.3">
      <c r="B35" s="36">
        <v>45441</v>
      </c>
      <c r="C35" s="36"/>
      <c r="D35" s="9">
        <f>8.85+19.91</f>
        <v>28.759999999999998</v>
      </c>
      <c r="E35" s="37" t="s">
        <v>10</v>
      </c>
      <c r="F35" s="37"/>
      <c r="G35" s="37" t="s">
        <v>15</v>
      </c>
      <c r="H35" s="37"/>
      <c r="I35" s="37"/>
      <c r="J35" s="37"/>
    </row>
    <row r="36" spans="2:10" ht="17.399999999999999" customHeight="1" x14ac:dyDescent="0.3">
      <c r="B36" s="36">
        <v>45442</v>
      </c>
      <c r="C36" s="36"/>
      <c r="D36" s="9">
        <v>7.41</v>
      </c>
      <c r="E36" s="37" t="s">
        <v>7</v>
      </c>
      <c r="F36" s="37"/>
      <c r="G36" s="37" t="s">
        <v>15</v>
      </c>
      <c r="H36" s="37"/>
      <c r="I36" s="37"/>
      <c r="J36" s="37"/>
    </row>
    <row r="37" spans="2:10" ht="17.399999999999999" customHeight="1" x14ac:dyDescent="0.3">
      <c r="B37" s="36">
        <v>45442</v>
      </c>
      <c r="C37" s="36"/>
      <c r="D37" s="9">
        <f>8.85+11.06+19.91</f>
        <v>39.82</v>
      </c>
      <c r="E37" s="37" t="s">
        <v>10</v>
      </c>
      <c r="F37" s="37"/>
      <c r="G37" s="37" t="s">
        <v>15</v>
      </c>
      <c r="H37" s="37"/>
      <c r="I37" s="37"/>
      <c r="J37" s="37"/>
    </row>
    <row r="38" spans="2:10" ht="17.399999999999999" customHeight="1" x14ac:dyDescent="0.3">
      <c r="B38" s="36">
        <v>45445</v>
      </c>
      <c r="C38" s="36"/>
      <c r="D38" s="9">
        <v>256.47000000000003</v>
      </c>
      <c r="E38" s="37" t="s">
        <v>8</v>
      </c>
      <c r="F38" s="37"/>
      <c r="G38" s="37" t="s">
        <v>14</v>
      </c>
      <c r="H38" s="37"/>
      <c r="I38" s="37"/>
      <c r="J38" s="37"/>
    </row>
    <row r="39" spans="2:10" ht="17.399999999999999" customHeight="1" x14ac:dyDescent="0.3">
      <c r="B39" s="36">
        <v>45446</v>
      </c>
      <c r="C39" s="36"/>
      <c r="D39" s="9">
        <v>256.47000000000003</v>
      </c>
      <c r="E39" s="37" t="s">
        <v>8</v>
      </c>
      <c r="F39" s="37"/>
      <c r="G39" s="37" t="s">
        <v>14</v>
      </c>
      <c r="H39" s="37"/>
      <c r="I39" s="37"/>
      <c r="J39" s="37"/>
    </row>
    <row r="40" spans="2:10" ht="17.399999999999999" customHeight="1" x14ac:dyDescent="0.3">
      <c r="B40" s="36">
        <v>45446</v>
      </c>
      <c r="C40" s="36"/>
      <c r="D40" s="9">
        <v>19.91</v>
      </c>
      <c r="E40" s="37" t="s">
        <v>10</v>
      </c>
      <c r="F40" s="37"/>
      <c r="G40" s="37" t="s">
        <v>14</v>
      </c>
      <c r="H40" s="37"/>
      <c r="I40" s="37"/>
      <c r="J40" s="37"/>
    </row>
    <row r="41" spans="2:10" ht="17.399999999999999" customHeight="1" x14ac:dyDescent="0.3">
      <c r="B41" s="36">
        <v>45447</v>
      </c>
      <c r="C41" s="36"/>
      <c r="D41" s="9">
        <v>19.91</v>
      </c>
      <c r="E41" s="37" t="s">
        <v>10</v>
      </c>
      <c r="F41" s="37"/>
      <c r="G41" s="37" t="s">
        <v>14</v>
      </c>
      <c r="H41" s="37"/>
      <c r="I41" s="37"/>
      <c r="J41" s="37"/>
    </row>
    <row r="42" spans="2:10" ht="17.399999999999999" customHeight="1" x14ac:dyDescent="0.3">
      <c r="B42" s="36">
        <v>45453</v>
      </c>
      <c r="C42" s="36"/>
      <c r="D42" s="9">
        <v>11.06</v>
      </c>
      <c r="E42" s="37" t="s">
        <v>10</v>
      </c>
      <c r="F42" s="37"/>
      <c r="G42" s="37" t="s">
        <v>13</v>
      </c>
      <c r="H42" s="37"/>
      <c r="I42" s="37"/>
      <c r="J42" s="37"/>
    </row>
    <row r="43" spans="2:10" ht="17.399999999999999" customHeight="1" x14ac:dyDescent="0.3">
      <c r="B43" s="36">
        <v>45469</v>
      </c>
      <c r="C43" s="36"/>
      <c r="D43" s="9">
        <v>11.06</v>
      </c>
      <c r="E43" s="37" t="s">
        <v>10</v>
      </c>
      <c r="F43" s="37"/>
      <c r="G43" s="37" t="s">
        <v>11</v>
      </c>
      <c r="H43" s="37"/>
      <c r="I43" s="37"/>
      <c r="J43" s="37"/>
    </row>
    <row r="44" spans="2:10" ht="17.399999999999999" customHeight="1" x14ac:dyDescent="0.3">
      <c r="B44" s="36">
        <v>45469</v>
      </c>
      <c r="C44" s="36"/>
      <c r="D44" s="9">
        <v>159</v>
      </c>
      <c r="E44" s="37" t="s">
        <v>8</v>
      </c>
      <c r="F44" s="37"/>
      <c r="G44" s="37" t="s">
        <v>11</v>
      </c>
      <c r="H44" s="37"/>
      <c r="I44" s="37"/>
      <c r="J44" s="37"/>
    </row>
    <row r="45" spans="2:10" ht="17.399999999999999" customHeight="1" x14ac:dyDescent="0.3">
      <c r="B45" s="36">
        <v>45469</v>
      </c>
      <c r="C45" s="36"/>
      <c r="D45" s="9">
        <v>106.53</v>
      </c>
      <c r="E45" s="37" t="s">
        <v>7</v>
      </c>
      <c r="F45" s="37"/>
      <c r="G45" s="37" t="s">
        <v>11</v>
      </c>
      <c r="H45" s="37"/>
      <c r="I45" s="37"/>
      <c r="J45" s="37"/>
    </row>
    <row r="46" spans="2:10" ht="17.399999999999999" customHeight="1" x14ac:dyDescent="0.3">
      <c r="B46" s="36">
        <v>45469</v>
      </c>
      <c r="C46" s="36"/>
      <c r="D46" s="9">
        <v>196.37</v>
      </c>
      <c r="E46" s="37" t="s">
        <v>9</v>
      </c>
      <c r="F46" s="37"/>
      <c r="G46" s="37" t="s">
        <v>11</v>
      </c>
      <c r="H46" s="37"/>
      <c r="I46" s="37"/>
      <c r="J46" s="37"/>
    </row>
    <row r="47" spans="2:10" ht="17.399999999999999" customHeight="1" x14ac:dyDescent="0.3">
      <c r="B47" s="36">
        <v>45469</v>
      </c>
      <c r="C47" s="36"/>
      <c r="D47" s="9">
        <v>36.5</v>
      </c>
      <c r="E47" s="37" t="s">
        <v>9</v>
      </c>
      <c r="F47" s="37"/>
      <c r="G47" s="37" t="s">
        <v>11</v>
      </c>
      <c r="H47" s="37"/>
      <c r="I47" s="37"/>
      <c r="J47" s="37"/>
    </row>
    <row r="48" spans="2:10" x14ac:dyDescent="0.3">
      <c r="B48" s="40"/>
      <c r="C48" s="41"/>
      <c r="D48" s="8"/>
      <c r="E48" s="42"/>
      <c r="F48" s="42"/>
      <c r="G48" s="42"/>
      <c r="H48" s="42"/>
      <c r="I48" s="42"/>
      <c r="J48" s="42"/>
    </row>
    <row r="49" spans="2:10" x14ac:dyDescent="0.3">
      <c r="B49" s="38" t="s">
        <v>21</v>
      </c>
      <c r="C49" s="38"/>
      <c r="D49" s="7">
        <f>SUM(D12:D48)</f>
        <v>3075.5461946902656</v>
      </c>
      <c r="E49" s="39"/>
      <c r="F49" s="39"/>
      <c r="G49" s="39"/>
      <c r="H49" s="39"/>
      <c r="I49" s="39"/>
      <c r="J49" s="39"/>
    </row>
  </sheetData>
  <autoFilter ref="B11:J48">
    <filterColumn colId="0" showButton="0"/>
    <filterColumn colId="3" showButton="0"/>
    <filterColumn colId="5" showButton="0"/>
    <filterColumn colId="6" showButton="0"/>
    <filterColumn colId="7" showButton="0"/>
  </autoFilter>
  <mergeCells count="120">
    <mergeCell ref="B36:C36"/>
    <mergeCell ref="E36:F36"/>
    <mergeCell ref="G36:J36"/>
    <mergeCell ref="B37:C37"/>
    <mergeCell ref="B15:C15"/>
    <mergeCell ref="E15:F15"/>
    <mergeCell ref="G15:J15"/>
    <mergeCell ref="B33:C33"/>
    <mergeCell ref="E33:F33"/>
    <mergeCell ref="G33:J33"/>
    <mergeCell ref="B31:C31"/>
    <mergeCell ref="E31:F31"/>
    <mergeCell ref="G31:J31"/>
    <mergeCell ref="E16:F16"/>
    <mergeCell ref="G16:J16"/>
    <mergeCell ref="B16:C16"/>
    <mergeCell ref="E17:F17"/>
    <mergeCell ref="G17:J17"/>
    <mergeCell ref="B30:C30"/>
    <mergeCell ref="E30:F30"/>
    <mergeCell ref="B20:C20"/>
    <mergeCell ref="E20:F20"/>
    <mergeCell ref="G20:J20"/>
    <mergeCell ref="B22:C22"/>
    <mergeCell ref="E23:F23"/>
    <mergeCell ref="G23:J23"/>
    <mergeCell ref="B32:C32"/>
    <mergeCell ref="E32:F32"/>
    <mergeCell ref="G32:J32"/>
    <mergeCell ref="B34:C34"/>
    <mergeCell ref="E34:F34"/>
    <mergeCell ref="G34:J34"/>
    <mergeCell ref="B27:C27"/>
    <mergeCell ref="E27:F27"/>
    <mergeCell ref="G27:J27"/>
    <mergeCell ref="B25:C25"/>
    <mergeCell ref="E25:F25"/>
    <mergeCell ref="G25:J25"/>
    <mergeCell ref="E22:F22"/>
    <mergeCell ref="G22:J22"/>
    <mergeCell ref="B35:C35"/>
    <mergeCell ref="E35:F35"/>
    <mergeCell ref="G35:J35"/>
    <mergeCell ref="G11:J11"/>
    <mergeCell ref="A1:K2"/>
    <mergeCell ref="B18:C18"/>
    <mergeCell ref="E18:F18"/>
    <mergeCell ref="G18:J18"/>
    <mergeCell ref="C4:F4"/>
    <mergeCell ref="D8:F8"/>
    <mergeCell ref="B11:C11"/>
    <mergeCell ref="E11:F11"/>
    <mergeCell ref="B29:C29"/>
    <mergeCell ref="E29:F29"/>
    <mergeCell ref="G29:J29"/>
    <mergeCell ref="B24:C24"/>
    <mergeCell ref="E24:F24"/>
    <mergeCell ref="G24:J24"/>
    <mergeCell ref="B28:C28"/>
    <mergeCell ref="E28:F28"/>
    <mergeCell ref="G28:J28"/>
    <mergeCell ref="B26:C26"/>
    <mergeCell ref="E26:F26"/>
    <mergeCell ref="G26:J26"/>
    <mergeCell ref="B49:C49"/>
    <mergeCell ref="E49:F49"/>
    <mergeCell ref="G49:J49"/>
    <mergeCell ref="B12:C12"/>
    <mergeCell ref="E12:F12"/>
    <mergeCell ref="G12:J12"/>
    <mergeCell ref="B13:C13"/>
    <mergeCell ref="E13:F13"/>
    <mergeCell ref="G13:J13"/>
    <mergeCell ref="B14:C14"/>
    <mergeCell ref="E14:F14"/>
    <mergeCell ref="G14:J14"/>
    <mergeCell ref="B19:C19"/>
    <mergeCell ref="E19:F19"/>
    <mergeCell ref="G19:J19"/>
    <mergeCell ref="B21:C21"/>
    <mergeCell ref="B48:C48"/>
    <mergeCell ref="E48:F48"/>
    <mergeCell ref="G48:J48"/>
    <mergeCell ref="G30:J30"/>
    <mergeCell ref="B17:C17"/>
    <mergeCell ref="E21:F21"/>
    <mergeCell ref="G21:J21"/>
    <mergeCell ref="B23:C23"/>
    <mergeCell ref="B39:C39"/>
    <mergeCell ref="E39:F39"/>
    <mergeCell ref="G39:J39"/>
    <mergeCell ref="B40:C40"/>
    <mergeCell ref="E40:F40"/>
    <mergeCell ref="G40:J40"/>
    <mergeCell ref="E37:F37"/>
    <mergeCell ref="G37:J37"/>
    <mergeCell ref="B38:C38"/>
    <mergeCell ref="E38:F38"/>
    <mergeCell ref="G38:J38"/>
    <mergeCell ref="B47:C47"/>
    <mergeCell ref="E47:F47"/>
    <mergeCell ref="G47:J47"/>
    <mergeCell ref="B45:C45"/>
    <mergeCell ref="E45:F45"/>
    <mergeCell ref="G45:J45"/>
    <mergeCell ref="B46:C46"/>
    <mergeCell ref="E46:F46"/>
    <mergeCell ref="G46:J46"/>
    <mergeCell ref="B43:C43"/>
    <mergeCell ref="E43:F43"/>
    <mergeCell ref="G43:J43"/>
    <mergeCell ref="B44:C44"/>
    <mergeCell ref="E44:F44"/>
    <mergeCell ref="G44:J44"/>
    <mergeCell ref="B41:C41"/>
    <mergeCell ref="E41:F41"/>
    <mergeCell ref="G41:J41"/>
    <mergeCell ref="B42:C42"/>
    <mergeCell ref="E42:F42"/>
    <mergeCell ref="G42:J42"/>
  </mergeCells>
  <phoneticPr fontId="3" type="noConversion"/>
  <dataValidations count="3">
    <dataValidation type="list" allowBlank="1" showInputMessage="1" showErrorMessage="1" sqref="E49:F49">
      <formula1>#REF!</formula1>
    </dataValidation>
    <dataValidation type="list" allowBlank="1" showInputMessage="1" showErrorMessage="1" sqref="E12:F48">
      <formula1>#REF!</formula1>
    </dataValidation>
    <dataValidation type="list" allowBlank="1" showInputMessage="1" showErrorMessage="1" sqref="G12:J49">
      <formula1>#REF!</formula1>
    </dataValidation>
  </dataValidations>
  <printOptions horizontalCentered="1"/>
  <pageMargins left="0.7" right="0.7" top="0.75" bottom="0.75" header="0.3" footer="0.3"/>
  <pageSetup scale="85" orientation="portrait" r:id="rId1"/>
  <headerFooter>
    <oddFooter>&amp;L_x000D_&amp;1#&amp;"Calibri"&amp;10&amp;K000000 Unclassified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C28" sqref="C28"/>
    </sheetView>
  </sheetViews>
  <sheetFormatPr defaultRowHeight="14.4" x14ac:dyDescent="0.3"/>
  <cols>
    <col min="1" max="1" width="4.77734375" customWidth="1"/>
    <col min="2" max="3" width="10.77734375" customWidth="1"/>
    <col min="4" max="6" width="12.77734375" customWidth="1"/>
    <col min="8" max="8" width="5.77734375" customWidth="1"/>
    <col min="9" max="9" width="8.21875" customWidth="1"/>
    <col min="10" max="10" width="3.77734375" customWidth="1"/>
    <col min="11" max="11" width="2.77734375" customWidth="1"/>
  </cols>
  <sheetData>
    <row r="1" spans="1:11" ht="14.4" customHeight="1" x14ac:dyDescent="0.3">
      <c r="A1" s="59" t="s">
        <v>41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52.8" customHeight="1" x14ac:dyDescent="0.3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14.4" customHeight="1" x14ac:dyDescent="0.3">
      <c r="A4" s="17"/>
      <c r="B4" s="25" t="s">
        <v>18</v>
      </c>
      <c r="C4" s="52" t="s">
        <v>24</v>
      </c>
      <c r="D4" s="53"/>
      <c r="E4" s="53"/>
      <c r="F4" s="53"/>
      <c r="G4" s="54"/>
      <c r="H4" s="54"/>
      <c r="I4" s="54"/>
      <c r="J4" s="54"/>
      <c r="K4" s="17"/>
    </row>
    <row r="5" spans="1:11" x14ac:dyDescent="0.3">
      <c r="A5" s="17"/>
      <c r="B5" s="25"/>
      <c r="C5" s="26"/>
      <c r="D5" s="27"/>
      <c r="E5" s="27"/>
      <c r="F5" s="27"/>
      <c r="G5" s="17"/>
      <c r="H5" s="17"/>
      <c r="I5" s="17"/>
      <c r="J5" s="17"/>
      <c r="K5" s="17"/>
    </row>
    <row r="6" spans="1:11" x14ac:dyDescent="0.3">
      <c r="A6" s="17"/>
      <c r="B6" s="25" t="s">
        <v>17</v>
      </c>
      <c r="C6" s="52" t="s">
        <v>25</v>
      </c>
      <c r="D6" s="54"/>
      <c r="E6" s="54"/>
      <c r="F6" s="54"/>
      <c r="G6" s="54"/>
      <c r="H6" s="54"/>
      <c r="I6" s="54"/>
      <c r="J6" s="17"/>
      <c r="K6" s="17"/>
    </row>
    <row r="7" spans="1:11" x14ac:dyDescent="0.3">
      <c r="A7" s="17"/>
      <c r="B7" s="18"/>
      <c r="C7" s="17"/>
      <c r="D7" s="17"/>
      <c r="E7" s="17"/>
      <c r="F7" s="17"/>
      <c r="G7" s="17"/>
      <c r="H7" s="17"/>
      <c r="I7" s="17"/>
      <c r="J7" s="17"/>
      <c r="K7" s="17"/>
    </row>
    <row r="8" spans="1:11" x14ac:dyDescent="0.3">
      <c r="A8" s="17"/>
      <c r="B8" s="18" t="s">
        <v>0</v>
      </c>
      <c r="C8" s="17"/>
      <c r="D8" s="55" t="s">
        <v>26</v>
      </c>
      <c r="E8" s="55"/>
      <c r="F8" s="55"/>
      <c r="G8" s="17"/>
      <c r="H8" s="17"/>
      <c r="I8" s="17"/>
      <c r="J8" s="17"/>
      <c r="K8" s="17"/>
    </row>
    <row r="9" spans="1:11" x14ac:dyDescent="0.3">
      <c r="A9" s="17"/>
      <c r="B9" s="17"/>
      <c r="C9" s="17"/>
      <c r="D9" s="17"/>
      <c r="E9" s="17"/>
      <c r="F9" s="17"/>
      <c r="G9" s="17"/>
      <c r="H9" s="17"/>
      <c r="I9" s="17"/>
      <c r="J9" s="17"/>
      <c r="K9" s="18"/>
    </row>
    <row r="10" spans="1:11" x14ac:dyDescent="0.3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</row>
    <row r="11" spans="1:11" x14ac:dyDescent="0.3">
      <c r="A11" s="18"/>
      <c r="B11" s="58" t="s">
        <v>1</v>
      </c>
      <c r="C11" s="58"/>
      <c r="D11" s="19" t="s">
        <v>2</v>
      </c>
      <c r="E11" s="58" t="s">
        <v>3</v>
      </c>
      <c r="F11" s="58"/>
      <c r="G11" s="58" t="s">
        <v>4</v>
      </c>
      <c r="H11" s="58"/>
      <c r="I11" s="58"/>
      <c r="J11" s="58"/>
      <c r="K11" s="17"/>
    </row>
    <row r="12" spans="1:11" x14ac:dyDescent="0.3">
      <c r="A12" s="17"/>
      <c r="B12" s="56">
        <v>45245</v>
      </c>
      <c r="C12" s="57"/>
      <c r="D12" s="22">
        <v>33.04</v>
      </c>
      <c r="E12" s="57" t="s">
        <v>5</v>
      </c>
      <c r="F12" s="57"/>
      <c r="G12" s="57" t="s">
        <v>11</v>
      </c>
      <c r="H12" s="57"/>
      <c r="I12" s="57"/>
      <c r="J12" s="57"/>
      <c r="K12" s="17"/>
    </row>
    <row r="13" spans="1:11" x14ac:dyDescent="0.3">
      <c r="A13" s="17"/>
      <c r="B13" s="56">
        <v>45245</v>
      </c>
      <c r="C13" s="57"/>
      <c r="D13" s="23">
        <v>61.85</v>
      </c>
      <c r="E13" s="51" t="s">
        <v>9</v>
      </c>
      <c r="F13" s="51"/>
      <c r="G13" s="51" t="s">
        <v>11</v>
      </c>
      <c r="H13" s="51"/>
      <c r="I13" s="51"/>
      <c r="J13" s="51"/>
      <c r="K13" s="17"/>
    </row>
    <row r="14" spans="1:11" x14ac:dyDescent="0.3">
      <c r="A14" s="17"/>
      <c r="B14" s="51"/>
      <c r="C14" s="51"/>
      <c r="D14" s="23"/>
      <c r="E14" s="51"/>
      <c r="F14" s="51"/>
      <c r="G14" s="51"/>
      <c r="H14" s="51"/>
      <c r="I14" s="51"/>
      <c r="J14" s="51"/>
      <c r="K14" s="17"/>
    </row>
    <row r="15" spans="1:11" x14ac:dyDescent="0.3">
      <c r="A15" s="17"/>
      <c r="B15" s="51" t="s">
        <v>21</v>
      </c>
      <c r="C15" s="51"/>
      <c r="D15" s="23">
        <f>SUM(D12:D13)</f>
        <v>94.89</v>
      </c>
      <c r="E15" s="51"/>
      <c r="F15" s="51"/>
      <c r="G15" s="51"/>
      <c r="H15" s="51"/>
      <c r="I15" s="51"/>
      <c r="J15" s="51"/>
      <c r="K15" s="17"/>
    </row>
    <row r="16" spans="1:11" x14ac:dyDescent="0.3">
      <c r="A16" s="17"/>
      <c r="B16" s="51"/>
      <c r="C16" s="51"/>
      <c r="D16" s="23"/>
      <c r="E16" s="51"/>
      <c r="F16" s="51"/>
      <c r="G16" s="51"/>
      <c r="H16" s="51"/>
      <c r="I16" s="51"/>
      <c r="J16" s="51"/>
      <c r="K16" s="17"/>
    </row>
    <row r="17" spans="1:11" x14ac:dyDescent="0.3">
      <c r="A17" s="17"/>
      <c r="B17" s="51"/>
      <c r="C17" s="51"/>
      <c r="D17" s="23"/>
      <c r="E17" s="51"/>
      <c r="F17" s="51"/>
      <c r="G17" s="51"/>
      <c r="H17" s="51"/>
      <c r="I17" s="51"/>
      <c r="J17" s="51"/>
      <c r="K17" s="17"/>
    </row>
    <row r="18" spans="1:11" x14ac:dyDescent="0.3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19" spans="1:11" x14ac:dyDescent="0.3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</row>
    <row r="20" spans="1:11" x14ac:dyDescent="0.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spans="1:11" x14ac:dyDescent="0.3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1" x14ac:dyDescent="0.3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1" x14ac:dyDescent="0.3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1" x14ac:dyDescent="0.3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1" x14ac:dyDescent="0.3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</row>
    <row r="26" spans="1:11" x14ac:dyDescent="0.3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11" x14ac:dyDescent="0.3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</row>
    <row r="28" spans="1:11" x14ac:dyDescent="0.3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</row>
    <row r="29" spans="1:11" x14ac:dyDescent="0.3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</row>
    <row r="30" spans="1:11" x14ac:dyDescent="0.3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</row>
    <row r="31" spans="1:11" x14ac:dyDescent="0.3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11" x14ac:dyDescent="0.3">
      <c r="K32" s="17"/>
    </row>
  </sheetData>
  <mergeCells count="25">
    <mergeCell ref="B11:C11"/>
    <mergeCell ref="E11:F11"/>
    <mergeCell ref="G11:J11"/>
    <mergeCell ref="A1:K2"/>
    <mergeCell ref="E12:F12"/>
    <mergeCell ref="G12:J12"/>
    <mergeCell ref="B13:C13"/>
    <mergeCell ref="E13:F13"/>
    <mergeCell ref="G13:J13"/>
    <mergeCell ref="B17:C17"/>
    <mergeCell ref="E17:F17"/>
    <mergeCell ref="G17:J17"/>
    <mergeCell ref="C4:J4"/>
    <mergeCell ref="C6:I6"/>
    <mergeCell ref="D8:F8"/>
    <mergeCell ref="B16:C16"/>
    <mergeCell ref="E16:F16"/>
    <mergeCell ref="G16:J16"/>
    <mergeCell ref="B14:C14"/>
    <mergeCell ref="E14:F14"/>
    <mergeCell ref="G14:J14"/>
    <mergeCell ref="B15:C15"/>
    <mergeCell ref="E15:F15"/>
    <mergeCell ref="G15:J15"/>
    <mergeCell ref="B12:C1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'Z:\Spot to save files for Sharepoint\PDF Files\[BPSAA Q1 2024-25 Executive Expense Claims Report - K. Dschankilic.xlsx]dropdown lists'!#REF!</xm:f>
          </x14:formula1>
          <xm:sqref>G12:J17</xm:sqref>
        </x14:dataValidation>
        <x14:dataValidation type="list" allowBlank="1" showInputMessage="1" showErrorMessage="1">
          <x14:formula1>
            <xm:f>'Z:\Spot to save files for Sharepoint\PDF Files\[BPSAA Q1 2024-25 Executive Expense Claims Report - K. Dschankilic.xlsx]dropdown lists'!#REF!</xm:f>
          </x14:formula1>
          <xm:sqref>E12:F17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F25" sqref="F25"/>
    </sheetView>
  </sheetViews>
  <sheetFormatPr defaultRowHeight="14.4" x14ac:dyDescent="0.3"/>
  <cols>
    <col min="1" max="1" width="3.77734375" customWidth="1"/>
  </cols>
  <sheetData>
    <row r="1" spans="1:11" x14ac:dyDescent="0.3">
      <c r="A1" s="44" t="s">
        <v>40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55.8" customHeight="1" x14ac:dyDescent="0.3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x14ac:dyDescent="0.3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x14ac:dyDescent="0.3">
      <c r="A4" s="10"/>
      <c r="B4" s="11" t="s">
        <v>18</v>
      </c>
      <c r="C4" s="64" t="s">
        <v>28</v>
      </c>
      <c r="D4" s="65"/>
      <c r="E4" s="65"/>
      <c r="F4" s="65"/>
      <c r="G4" s="10"/>
      <c r="H4" s="10"/>
      <c r="I4" s="10"/>
      <c r="J4" s="10"/>
      <c r="K4" s="10"/>
    </row>
    <row r="5" spans="1:11" x14ac:dyDescent="0.3">
      <c r="A5" s="10"/>
      <c r="B5" s="11"/>
      <c r="C5" s="12"/>
      <c r="D5" s="13"/>
      <c r="E5" s="13"/>
      <c r="F5" s="13"/>
      <c r="G5" s="10"/>
      <c r="H5" s="10"/>
      <c r="I5" s="10"/>
      <c r="J5" s="10"/>
      <c r="K5" s="10"/>
    </row>
    <row r="6" spans="1:11" x14ac:dyDescent="0.3">
      <c r="A6" s="10"/>
      <c r="B6" s="14" t="s">
        <v>17</v>
      </c>
      <c r="C6" s="10" t="s">
        <v>29</v>
      </c>
      <c r="D6" s="10"/>
      <c r="E6" s="10"/>
      <c r="F6" s="10"/>
      <c r="G6" s="10"/>
      <c r="H6" s="10"/>
      <c r="I6" s="10"/>
      <c r="J6" s="10"/>
      <c r="K6" s="10"/>
    </row>
    <row r="7" spans="1:11" x14ac:dyDescent="0.3">
      <c r="A7" s="10"/>
      <c r="B7" s="14"/>
      <c r="C7" s="10"/>
      <c r="D7" s="10"/>
      <c r="E7" s="10"/>
      <c r="F7" s="10"/>
      <c r="G7" s="10"/>
      <c r="H7" s="10"/>
      <c r="I7" s="10"/>
      <c r="J7" s="10"/>
      <c r="K7" s="10"/>
    </row>
    <row r="8" spans="1:11" x14ac:dyDescent="0.3">
      <c r="A8" s="10"/>
      <c r="B8" s="14" t="s">
        <v>0</v>
      </c>
      <c r="C8" s="10"/>
      <c r="D8" s="66" t="s">
        <v>23</v>
      </c>
      <c r="E8" s="66"/>
      <c r="F8" s="66"/>
      <c r="G8" s="10"/>
      <c r="H8" s="10"/>
      <c r="I8" s="10"/>
      <c r="J8" s="10"/>
      <c r="K8" s="10"/>
    </row>
    <row r="9" spans="1:1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x14ac:dyDescent="0.3">
      <c r="A11" s="14"/>
      <c r="B11" s="67" t="s">
        <v>1</v>
      </c>
      <c r="C11" s="67"/>
      <c r="D11" s="15" t="s">
        <v>2</v>
      </c>
      <c r="E11" s="67" t="s">
        <v>3</v>
      </c>
      <c r="F11" s="67"/>
      <c r="G11" s="67" t="s">
        <v>4</v>
      </c>
      <c r="H11" s="67"/>
      <c r="I11" s="67"/>
      <c r="J11" s="67"/>
      <c r="K11" s="14"/>
    </row>
    <row r="12" spans="1:11" x14ac:dyDescent="0.3">
      <c r="A12" s="10"/>
      <c r="B12" s="63">
        <v>45421</v>
      </c>
      <c r="C12" s="60"/>
      <c r="D12" s="16">
        <f>276*0.4/1.13</f>
        <v>97.699115044247804</v>
      </c>
      <c r="E12" s="60" t="s">
        <v>5</v>
      </c>
      <c r="F12" s="60"/>
      <c r="G12" s="60" t="s">
        <v>16</v>
      </c>
      <c r="H12" s="60"/>
      <c r="I12" s="60"/>
      <c r="J12" s="60"/>
      <c r="K12" s="10"/>
    </row>
    <row r="13" spans="1:11" x14ac:dyDescent="0.3">
      <c r="A13" s="10"/>
      <c r="B13" s="63">
        <v>45439</v>
      </c>
      <c r="C13" s="60"/>
      <c r="D13" s="16">
        <f>276*0.4/1.13</f>
        <v>97.699115044247804</v>
      </c>
      <c r="E13" s="60" t="s">
        <v>5</v>
      </c>
      <c r="F13" s="60"/>
      <c r="G13" s="60" t="s">
        <v>16</v>
      </c>
      <c r="H13" s="60"/>
      <c r="I13" s="60"/>
      <c r="J13" s="60"/>
      <c r="K13" s="10"/>
    </row>
    <row r="14" spans="1:11" x14ac:dyDescent="0.3">
      <c r="A14" s="10"/>
      <c r="B14" s="63"/>
      <c r="C14" s="60"/>
      <c r="D14" s="16"/>
      <c r="E14" s="60"/>
      <c r="F14" s="60"/>
      <c r="G14" s="60"/>
      <c r="H14" s="60"/>
      <c r="I14" s="60"/>
      <c r="J14" s="60"/>
      <c r="K14" s="10"/>
    </row>
    <row r="15" spans="1:11" x14ac:dyDescent="0.3">
      <c r="A15" s="10"/>
      <c r="B15" s="63"/>
      <c r="C15" s="60"/>
      <c r="D15" s="16"/>
      <c r="E15" s="60"/>
      <c r="F15" s="60"/>
      <c r="G15" s="60"/>
      <c r="H15" s="60"/>
      <c r="I15" s="60"/>
      <c r="J15" s="60"/>
      <c r="K15" s="10"/>
    </row>
    <row r="16" spans="1:11" x14ac:dyDescent="0.3">
      <c r="A16" s="10"/>
      <c r="B16" s="63"/>
      <c r="C16" s="60"/>
      <c r="D16" s="16"/>
      <c r="E16" s="60"/>
      <c r="F16" s="60"/>
      <c r="G16" s="60"/>
      <c r="H16" s="60"/>
      <c r="I16" s="60"/>
      <c r="J16" s="60"/>
      <c r="K16" s="10"/>
    </row>
    <row r="17" spans="1:11" x14ac:dyDescent="0.3">
      <c r="A17" s="10"/>
      <c r="B17" s="62"/>
      <c r="C17" s="62"/>
      <c r="D17" s="16"/>
      <c r="E17" s="60"/>
      <c r="F17" s="60"/>
      <c r="G17" s="60"/>
      <c r="H17" s="60"/>
      <c r="I17" s="60"/>
      <c r="J17" s="60"/>
      <c r="K17" s="10"/>
    </row>
    <row r="18" spans="1:11" x14ac:dyDescent="0.3">
      <c r="A18" s="10"/>
      <c r="B18" s="60"/>
      <c r="C18" s="60"/>
      <c r="D18" s="16"/>
      <c r="E18" s="60"/>
      <c r="F18" s="60"/>
      <c r="G18" s="60"/>
      <c r="H18" s="60"/>
      <c r="I18" s="60"/>
      <c r="J18" s="60"/>
      <c r="K18" s="10"/>
    </row>
    <row r="19" spans="1:11" x14ac:dyDescent="0.3">
      <c r="A19" s="10"/>
      <c r="B19" s="60"/>
      <c r="C19" s="60"/>
      <c r="D19" s="16"/>
      <c r="E19" s="60"/>
      <c r="F19" s="60"/>
      <c r="G19" s="60"/>
      <c r="H19" s="60"/>
      <c r="I19" s="60"/>
      <c r="J19" s="60"/>
      <c r="K19" s="10"/>
    </row>
    <row r="20" spans="1:11" x14ac:dyDescent="0.3">
      <c r="A20" s="10"/>
      <c r="B20" s="60"/>
      <c r="C20" s="60"/>
      <c r="D20" s="16"/>
      <c r="E20" s="60"/>
      <c r="F20" s="60"/>
      <c r="G20" s="60"/>
      <c r="H20" s="60"/>
      <c r="I20" s="60"/>
      <c r="J20" s="60"/>
      <c r="K20" s="10"/>
    </row>
    <row r="21" spans="1:11" x14ac:dyDescent="0.3">
      <c r="A21" s="10"/>
      <c r="B21" s="60"/>
      <c r="C21" s="60"/>
      <c r="D21" s="16"/>
      <c r="E21" s="60"/>
      <c r="F21" s="60"/>
      <c r="G21" s="60"/>
      <c r="H21" s="60"/>
      <c r="I21" s="60"/>
      <c r="J21" s="60"/>
      <c r="K21" s="10"/>
    </row>
    <row r="22" spans="1:11" x14ac:dyDescent="0.3">
      <c r="A22" s="10"/>
      <c r="B22" s="61" t="s">
        <v>27</v>
      </c>
      <c r="C22" s="61"/>
      <c r="D22" s="32">
        <f>SUM(D12:D21)</f>
        <v>195.39823008849561</v>
      </c>
      <c r="E22" s="60"/>
      <c r="F22" s="60"/>
      <c r="G22" s="60"/>
      <c r="H22" s="60"/>
      <c r="I22" s="60"/>
      <c r="J22" s="60"/>
      <c r="K22" s="10"/>
    </row>
    <row r="23" spans="1:11" x14ac:dyDescent="0.3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</row>
  </sheetData>
  <mergeCells count="39">
    <mergeCell ref="A1:K2"/>
    <mergeCell ref="C4:F4"/>
    <mergeCell ref="D8:F8"/>
    <mergeCell ref="B11:C11"/>
    <mergeCell ref="E11:F11"/>
    <mergeCell ref="G11:J11"/>
    <mergeCell ref="B12:C12"/>
    <mergeCell ref="E12:F12"/>
    <mergeCell ref="G12:J12"/>
    <mergeCell ref="B13:C13"/>
    <mergeCell ref="E13:F13"/>
    <mergeCell ref="G13:J13"/>
    <mergeCell ref="B14:C14"/>
    <mergeCell ref="E14:F14"/>
    <mergeCell ref="G14:J14"/>
    <mergeCell ref="B15:C15"/>
    <mergeCell ref="E15:F15"/>
    <mergeCell ref="G15:J15"/>
    <mergeCell ref="B16:C16"/>
    <mergeCell ref="E16:F16"/>
    <mergeCell ref="G16:J16"/>
    <mergeCell ref="B17:C17"/>
    <mergeCell ref="E17:F17"/>
    <mergeCell ref="G17:J17"/>
    <mergeCell ref="B18:C18"/>
    <mergeCell ref="E18:F18"/>
    <mergeCell ref="G18:J18"/>
    <mergeCell ref="B19:C19"/>
    <mergeCell ref="E19:F19"/>
    <mergeCell ref="G19:J19"/>
    <mergeCell ref="B20:C20"/>
    <mergeCell ref="E20:F20"/>
    <mergeCell ref="G20:J20"/>
    <mergeCell ref="B21:C21"/>
    <mergeCell ref="E21:F21"/>
    <mergeCell ref="G21:J21"/>
    <mergeCell ref="B22:C22"/>
    <mergeCell ref="E22:F22"/>
    <mergeCell ref="G22:J2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'Z:\Spot to save files for Sharepoint\PDF Files\[BPSAA Q1 2024-25 Executive Expense Claims Report - L Tweedy.xlsx]dropdown lists'!#REF!</xm:f>
          </x14:formula1>
          <xm:sqref>E12:J22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E17" sqref="E17:F17"/>
    </sheetView>
  </sheetViews>
  <sheetFormatPr defaultRowHeight="14.4" x14ac:dyDescent="0.3"/>
  <cols>
    <col min="1" max="1" width="4.6640625" customWidth="1"/>
    <col min="2" max="3" width="10.6640625" customWidth="1"/>
    <col min="4" max="6" width="12.6640625" customWidth="1"/>
    <col min="11" max="11" width="0.44140625" customWidth="1"/>
  </cols>
  <sheetData>
    <row r="1" spans="1:11" x14ac:dyDescent="0.3">
      <c r="A1" s="59" t="s">
        <v>39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52.2" customHeight="1" x14ac:dyDescent="0.3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</row>
    <row r="4" spans="1:11" x14ac:dyDescent="0.3">
      <c r="A4" s="17"/>
      <c r="B4" s="18" t="s">
        <v>18</v>
      </c>
      <c r="C4" s="71" t="s">
        <v>31</v>
      </c>
      <c r="D4" s="71"/>
      <c r="E4" s="71"/>
      <c r="F4" s="71"/>
      <c r="G4" s="17"/>
      <c r="H4" s="17"/>
      <c r="I4" s="17"/>
      <c r="J4" s="17"/>
    </row>
    <row r="5" spans="1:11" x14ac:dyDescent="0.3">
      <c r="A5" s="17"/>
      <c r="B5" s="18"/>
      <c r="C5" s="17"/>
      <c r="D5" s="17"/>
      <c r="E5" s="17"/>
      <c r="F5" s="17"/>
      <c r="G5" s="17"/>
      <c r="H5" s="17"/>
      <c r="I5" s="17"/>
      <c r="J5" s="17"/>
    </row>
    <row r="6" spans="1:11" x14ac:dyDescent="0.3">
      <c r="A6" s="17"/>
      <c r="B6" s="18" t="s">
        <v>17</v>
      </c>
      <c r="C6" s="71" t="s">
        <v>32</v>
      </c>
      <c r="D6" s="71"/>
      <c r="E6" s="71"/>
      <c r="F6" s="71"/>
      <c r="G6" s="17"/>
      <c r="H6" s="17"/>
      <c r="I6" s="17"/>
      <c r="J6" s="17"/>
    </row>
    <row r="7" spans="1:11" x14ac:dyDescent="0.3">
      <c r="A7" s="17"/>
      <c r="B7" s="18"/>
      <c r="C7" s="17"/>
      <c r="D7" s="17"/>
      <c r="E7" s="17"/>
      <c r="F7" s="17"/>
      <c r="G7" s="17"/>
      <c r="H7" s="17"/>
      <c r="I7" s="17"/>
      <c r="J7" s="17"/>
    </row>
    <row r="8" spans="1:11" x14ac:dyDescent="0.3">
      <c r="A8" s="17"/>
      <c r="B8" s="18" t="s">
        <v>0</v>
      </c>
      <c r="C8" s="17"/>
      <c r="D8" s="55" t="s">
        <v>26</v>
      </c>
      <c r="E8" s="55"/>
      <c r="F8" s="55"/>
      <c r="G8" s="17"/>
      <c r="H8" s="17"/>
      <c r="I8" s="17"/>
      <c r="J8" s="17"/>
    </row>
    <row r="9" spans="1:11" x14ac:dyDescent="0.3">
      <c r="A9" s="17"/>
      <c r="B9" s="17"/>
      <c r="C9" s="17"/>
      <c r="D9" s="17"/>
      <c r="E9" s="17"/>
      <c r="F9" s="17"/>
      <c r="G9" s="17"/>
      <c r="H9" s="17"/>
      <c r="I9" s="17"/>
      <c r="J9" s="17"/>
    </row>
    <row r="10" spans="1:11" x14ac:dyDescent="0.3">
      <c r="A10" s="17"/>
      <c r="B10" s="17"/>
      <c r="C10" s="17"/>
      <c r="D10" s="17"/>
      <c r="E10" s="17"/>
      <c r="F10" s="17"/>
      <c r="G10" s="17"/>
      <c r="H10" s="17"/>
      <c r="I10" s="17"/>
      <c r="J10" s="17"/>
    </row>
    <row r="11" spans="1:11" x14ac:dyDescent="0.3">
      <c r="A11" s="18"/>
      <c r="B11" s="58" t="s">
        <v>1</v>
      </c>
      <c r="C11" s="58"/>
      <c r="D11" s="19" t="s">
        <v>2</v>
      </c>
      <c r="E11" s="58" t="s">
        <v>3</v>
      </c>
      <c r="F11" s="58"/>
      <c r="G11" s="58" t="s">
        <v>4</v>
      </c>
      <c r="H11" s="58"/>
      <c r="I11" s="58"/>
      <c r="J11" s="58"/>
      <c r="K11" s="2"/>
    </row>
    <row r="12" spans="1:11" x14ac:dyDescent="0.3">
      <c r="A12" s="17"/>
      <c r="B12" s="68" t="s">
        <v>30</v>
      </c>
      <c r="C12" s="69"/>
      <c r="D12" s="20"/>
      <c r="E12" s="69"/>
      <c r="F12" s="69"/>
      <c r="G12" s="69"/>
      <c r="H12" s="69"/>
      <c r="I12" s="69"/>
      <c r="J12" s="69"/>
    </row>
    <row r="13" spans="1:11" x14ac:dyDescent="0.3">
      <c r="A13" s="17"/>
      <c r="B13" s="68"/>
      <c r="C13" s="69"/>
      <c r="D13" s="20"/>
      <c r="E13" s="69"/>
      <c r="F13" s="69"/>
      <c r="G13" s="69"/>
      <c r="H13" s="69"/>
      <c r="I13" s="69"/>
      <c r="J13" s="69"/>
    </row>
    <row r="14" spans="1:11" x14ac:dyDescent="0.3">
      <c r="A14" s="17"/>
      <c r="B14" s="68"/>
      <c r="C14" s="69"/>
      <c r="D14" s="20"/>
      <c r="E14" s="69"/>
      <c r="F14" s="69"/>
      <c r="G14" s="69"/>
      <c r="H14" s="69"/>
      <c r="I14" s="69"/>
      <c r="J14" s="69"/>
    </row>
    <row r="15" spans="1:11" x14ac:dyDescent="0.3">
      <c r="A15" s="17"/>
      <c r="B15" s="68"/>
      <c r="C15" s="69"/>
      <c r="D15" s="20"/>
      <c r="E15" s="69"/>
      <c r="F15" s="69"/>
      <c r="G15" s="69"/>
      <c r="H15" s="69"/>
      <c r="I15" s="69"/>
      <c r="J15" s="69"/>
    </row>
    <row r="16" spans="1:11" x14ac:dyDescent="0.3">
      <c r="A16" s="17"/>
      <c r="B16" s="83"/>
      <c r="C16" s="84"/>
      <c r="D16" s="20"/>
      <c r="E16" s="70"/>
      <c r="F16" s="82"/>
      <c r="G16" s="70"/>
      <c r="H16" s="81"/>
      <c r="I16" s="81"/>
      <c r="J16" s="82"/>
    </row>
    <row r="17" spans="1:10" x14ac:dyDescent="0.3">
      <c r="A17" s="17"/>
      <c r="B17" s="83"/>
      <c r="C17" s="84"/>
      <c r="D17" s="20"/>
      <c r="E17" s="70"/>
      <c r="F17" s="82"/>
      <c r="G17" s="70"/>
      <c r="H17" s="81"/>
      <c r="I17" s="81"/>
      <c r="J17" s="82"/>
    </row>
    <row r="18" spans="1:10" x14ac:dyDescent="0.3">
      <c r="A18" s="17"/>
      <c r="B18" s="83"/>
      <c r="C18" s="84"/>
      <c r="D18" s="20"/>
      <c r="E18" s="70"/>
      <c r="F18" s="82"/>
      <c r="G18" s="70"/>
      <c r="H18" s="81"/>
      <c r="I18" s="81"/>
      <c r="J18" s="21"/>
    </row>
    <row r="19" spans="1:10" x14ac:dyDescent="0.3">
      <c r="A19" s="17"/>
      <c r="B19" s="83"/>
      <c r="C19" s="84"/>
      <c r="D19" s="20"/>
      <c r="E19" s="70"/>
      <c r="F19" s="82"/>
      <c r="G19" s="70"/>
      <c r="H19" s="81"/>
      <c r="I19" s="81"/>
      <c r="J19" s="21"/>
    </row>
    <row r="20" spans="1:10" x14ac:dyDescent="0.3">
      <c r="A20" s="17"/>
      <c r="B20" s="83"/>
      <c r="C20" s="84"/>
      <c r="D20" s="20"/>
      <c r="E20" s="70"/>
      <c r="F20" s="82"/>
      <c r="G20" s="70"/>
      <c r="H20" s="81"/>
      <c r="I20" s="81"/>
      <c r="J20" s="21"/>
    </row>
    <row r="21" spans="1:10" x14ac:dyDescent="0.3">
      <c r="A21" s="17"/>
      <c r="B21" s="68"/>
      <c r="C21" s="69"/>
      <c r="D21" s="20"/>
      <c r="E21" s="69"/>
      <c r="F21" s="69"/>
      <c r="G21" s="69"/>
      <c r="H21" s="69"/>
      <c r="I21" s="70"/>
      <c r="J21" s="21"/>
    </row>
    <row r="22" spans="1:10" x14ac:dyDescent="0.3">
      <c r="A22" s="17"/>
      <c r="B22" s="68"/>
      <c r="C22" s="69"/>
      <c r="D22" s="20"/>
      <c r="E22" s="69"/>
      <c r="F22" s="69"/>
      <c r="G22" s="69"/>
      <c r="H22" s="69"/>
      <c r="I22" s="69"/>
      <c r="J22" s="69"/>
    </row>
    <row r="23" spans="1:10" x14ac:dyDescent="0.3">
      <c r="A23" s="17"/>
      <c r="B23" s="68"/>
      <c r="C23" s="69"/>
      <c r="D23" s="20"/>
      <c r="E23" s="69"/>
      <c r="F23" s="69"/>
      <c r="G23" s="69"/>
      <c r="H23" s="69"/>
      <c r="I23" s="69"/>
      <c r="J23" s="69"/>
    </row>
    <row r="24" spans="1:10" x14ac:dyDescent="0.3">
      <c r="A24" s="17"/>
      <c r="B24" s="17"/>
      <c r="C24" s="17"/>
      <c r="D24" s="17"/>
      <c r="E24" s="17"/>
      <c r="F24" s="17"/>
      <c r="G24" s="17"/>
      <c r="H24" s="17"/>
      <c r="I24" s="17"/>
      <c r="J24" s="17"/>
    </row>
    <row r="25" spans="1:10" x14ac:dyDescent="0.3">
      <c r="A25" s="17"/>
      <c r="B25" s="17"/>
      <c r="C25" s="17"/>
      <c r="D25" s="17"/>
      <c r="E25" s="17"/>
      <c r="F25" s="17"/>
      <c r="G25" s="17"/>
      <c r="H25" s="17"/>
      <c r="I25" s="17"/>
      <c r="J25" s="17"/>
    </row>
    <row r="26" spans="1:10" x14ac:dyDescent="0.3">
      <c r="A26" s="17"/>
      <c r="B26" s="17"/>
      <c r="C26" s="17"/>
      <c r="D26" s="17"/>
      <c r="E26" s="17"/>
      <c r="F26" s="17"/>
      <c r="G26" s="17"/>
      <c r="H26" s="17"/>
      <c r="I26" s="17"/>
      <c r="J26" s="17"/>
    </row>
    <row r="27" spans="1:10" x14ac:dyDescent="0.3">
      <c r="A27" s="17"/>
      <c r="B27" s="17"/>
      <c r="C27" s="17"/>
      <c r="D27" s="17"/>
      <c r="E27" s="17"/>
      <c r="F27" s="17"/>
      <c r="G27" s="17"/>
      <c r="H27" s="17"/>
      <c r="I27" s="17"/>
      <c r="J27" s="17"/>
    </row>
    <row r="28" spans="1:10" x14ac:dyDescent="0.3">
      <c r="A28" s="17"/>
      <c r="B28" s="17"/>
      <c r="C28" s="17"/>
      <c r="D28" s="17"/>
      <c r="E28" s="17"/>
      <c r="F28" s="17"/>
      <c r="G28" s="17"/>
      <c r="H28" s="17"/>
      <c r="I28" s="17"/>
      <c r="J28" s="17"/>
    </row>
    <row r="29" spans="1:10" x14ac:dyDescent="0.3">
      <c r="A29" s="17"/>
      <c r="B29" s="17"/>
      <c r="C29" s="17"/>
      <c r="D29" s="17"/>
      <c r="E29" s="17"/>
      <c r="F29" s="17"/>
      <c r="G29" s="17"/>
      <c r="H29" s="17"/>
      <c r="I29" s="17"/>
      <c r="J29" s="17"/>
    </row>
    <row r="30" spans="1:10" x14ac:dyDescent="0.3">
      <c r="A30" s="17"/>
      <c r="B30" s="17"/>
      <c r="C30" s="17"/>
      <c r="D30" s="17"/>
      <c r="E30" s="17"/>
      <c r="F30" s="17"/>
      <c r="G30" s="17"/>
      <c r="H30" s="17"/>
      <c r="I30" s="17"/>
      <c r="J30" s="17"/>
    </row>
    <row r="31" spans="1:10" x14ac:dyDescent="0.3">
      <c r="A31" s="17"/>
      <c r="B31" s="17"/>
      <c r="C31" s="17"/>
      <c r="D31" s="17"/>
      <c r="E31" s="17"/>
      <c r="F31" s="17"/>
      <c r="G31" s="17"/>
      <c r="H31" s="17"/>
      <c r="I31" s="17"/>
      <c r="J31" s="17"/>
    </row>
    <row r="32" spans="1:10" x14ac:dyDescent="0.3">
      <c r="A32" s="17"/>
      <c r="B32" s="17"/>
      <c r="C32" s="17"/>
      <c r="D32" s="17"/>
      <c r="E32" s="17"/>
      <c r="F32" s="17"/>
      <c r="G32" s="17"/>
      <c r="H32" s="17"/>
      <c r="I32" s="17"/>
      <c r="J32" s="17"/>
    </row>
    <row r="33" spans="1:10" x14ac:dyDescent="0.3">
      <c r="A33" s="17"/>
      <c r="B33" s="17"/>
      <c r="C33" s="17"/>
      <c r="D33" s="17"/>
      <c r="E33" s="17"/>
      <c r="F33" s="17"/>
      <c r="G33" s="17"/>
      <c r="H33" s="17"/>
      <c r="I33" s="17"/>
      <c r="J33" s="17"/>
    </row>
  </sheetData>
  <mergeCells count="43">
    <mergeCell ref="A1:K2"/>
    <mergeCell ref="C4:F4"/>
    <mergeCell ref="C6:F6"/>
    <mergeCell ref="D8:F8"/>
    <mergeCell ref="B11:C11"/>
    <mergeCell ref="E11:F11"/>
    <mergeCell ref="G11:J11"/>
    <mergeCell ref="B12:C12"/>
    <mergeCell ref="E12:F12"/>
    <mergeCell ref="G12:J12"/>
    <mergeCell ref="B13:C13"/>
    <mergeCell ref="E13:F13"/>
    <mergeCell ref="G13:J13"/>
    <mergeCell ref="B14:C14"/>
    <mergeCell ref="E14:F14"/>
    <mergeCell ref="G14:J14"/>
    <mergeCell ref="B15:C15"/>
    <mergeCell ref="E15:F15"/>
    <mergeCell ref="G15:J15"/>
    <mergeCell ref="B16:C16"/>
    <mergeCell ref="E16:F16"/>
    <mergeCell ref="G16:J16"/>
    <mergeCell ref="B17:C17"/>
    <mergeCell ref="E17:F17"/>
    <mergeCell ref="G17:J17"/>
    <mergeCell ref="B18:C18"/>
    <mergeCell ref="E18:F18"/>
    <mergeCell ref="G18:I18"/>
    <mergeCell ref="B19:C19"/>
    <mergeCell ref="E19:F19"/>
    <mergeCell ref="G19:I19"/>
    <mergeCell ref="B20:C20"/>
    <mergeCell ref="E20:F20"/>
    <mergeCell ref="G20:I20"/>
    <mergeCell ref="B23:C23"/>
    <mergeCell ref="E23:F23"/>
    <mergeCell ref="G23:J23"/>
    <mergeCell ref="B21:C21"/>
    <mergeCell ref="E21:F21"/>
    <mergeCell ref="G21:I21"/>
    <mergeCell ref="B22:C22"/>
    <mergeCell ref="E22:F22"/>
    <mergeCell ref="G22:J22"/>
  </mergeCells>
  <dataValidations count="1">
    <dataValidation type="list" allowBlank="1" showInputMessage="1" showErrorMessage="1" sqref="E12:J23">
      <formula1>#REF!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A3" sqref="A3"/>
    </sheetView>
  </sheetViews>
  <sheetFormatPr defaultRowHeight="14.4" x14ac:dyDescent="0.3"/>
  <cols>
    <col min="1" max="1" width="4.6640625" customWidth="1"/>
    <col min="2" max="3" width="10.6640625" customWidth="1"/>
    <col min="4" max="6" width="12.6640625" customWidth="1"/>
    <col min="10" max="10" width="8.88671875" customWidth="1"/>
    <col min="11" max="11" width="0.109375" customWidth="1"/>
  </cols>
  <sheetData>
    <row r="1" spans="1:11" x14ac:dyDescent="0.3">
      <c r="A1" s="74" t="s">
        <v>38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1" ht="50.4" customHeight="1" x14ac:dyDescent="0.3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</row>
    <row r="4" spans="1:11" x14ac:dyDescent="0.3">
      <c r="A4" s="17"/>
      <c r="B4" s="18" t="s">
        <v>18</v>
      </c>
      <c r="C4" s="71" t="s">
        <v>33</v>
      </c>
      <c r="D4" s="71"/>
      <c r="E4" s="71"/>
      <c r="F4" s="71"/>
      <c r="G4" s="17"/>
      <c r="H4" s="17"/>
      <c r="I4" s="17"/>
      <c r="J4" s="17"/>
    </row>
    <row r="5" spans="1:11" x14ac:dyDescent="0.3">
      <c r="A5" s="17"/>
      <c r="B5" s="18"/>
      <c r="C5" s="17"/>
      <c r="D5" s="17"/>
      <c r="E5" s="17"/>
      <c r="F5" s="17"/>
      <c r="G5" s="17"/>
      <c r="H5" s="17"/>
      <c r="I5" s="17"/>
      <c r="J5" s="17"/>
    </row>
    <row r="6" spans="1:11" x14ac:dyDescent="0.3">
      <c r="A6" s="17"/>
      <c r="B6" s="18" t="s">
        <v>17</v>
      </c>
      <c r="C6" s="71" t="s">
        <v>34</v>
      </c>
      <c r="D6" s="71"/>
      <c r="E6" s="71"/>
      <c r="F6" s="71"/>
      <c r="G6" s="17"/>
      <c r="H6" s="17"/>
      <c r="I6" s="17"/>
      <c r="J6" s="17"/>
    </row>
    <row r="7" spans="1:11" x14ac:dyDescent="0.3">
      <c r="A7" s="17"/>
      <c r="B7" s="18"/>
      <c r="C7" s="17"/>
      <c r="D7" s="17"/>
      <c r="E7" s="17"/>
      <c r="F7" s="17"/>
      <c r="G7" s="17"/>
      <c r="H7" s="17"/>
      <c r="I7" s="17"/>
      <c r="J7" s="17"/>
    </row>
    <row r="8" spans="1:11" x14ac:dyDescent="0.3">
      <c r="A8" s="17"/>
      <c r="B8" s="18" t="s">
        <v>0</v>
      </c>
      <c r="C8" s="17"/>
      <c r="D8" s="55" t="s">
        <v>26</v>
      </c>
      <c r="E8" s="55"/>
      <c r="F8" s="55"/>
      <c r="G8" s="17"/>
      <c r="H8" s="17"/>
      <c r="I8" s="17"/>
      <c r="J8" s="17"/>
    </row>
    <row r="9" spans="1:11" x14ac:dyDescent="0.3">
      <c r="A9" s="17"/>
      <c r="B9" s="17"/>
      <c r="C9" s="17"/>
      <c r="D9" s="17"/>
      <c r="E9" s="17"/>
      <c r="F9" s="17"/>
      <c r="G9" s="17"/>
      <c r="H9" s="17"/>
      <c r="I9" s="17"/>
      <c r="J9" s="17"/>
    </row>
    <row r="10" spans="1:11" x14ac:dyDescent="0.3">
      <c r="A10" s="17"/>
      <c r="B10" s="17"/>
      <c r="C10" s="17"/>
      <c r="D10" s="17"/>
      <c r="E10" s="17"/>
      <c r="F10" s="17"/>
      <c r="G10" s="17"/>
      <c r="H10" s="17"/>
      <c r="I10" s="17"/>
      <c r="J10" s="17"/>
    </row>
    <row r="11" spans="1:11" x14ac:dyDescent="0.3">
      <c r="A11" s="18"/>
      <c r="B11" s="58" t="s">
        <v>1</v>
      </c>
      <c r="C11" s="58"/>
      <c r="D11" s="19" t="s">
        <v>2</v>
      </c>
      <c r="E11" s="58" t="s">
        <v>3</v>
      </c>
      <c r="F11" s="58"/>
      <c r="G11" s="58" t="s">
        <v>4</v>
      </c>
      <c r="H11" s="58"/>
      <c r="I11" s="58"/>
      <c r="J11" s="58"/>
      <c r="K11" s="2"/>
    </row>
    <row r="12" spans="1:11" x14ac:dyDescent="0.3">
      <c r="A12" s="17"/>
      <c r="B12" s="56" t="s">
        <v>30</v>
      </c>
      <c r="C12" s="57"/>
      <c r="D12" s="22"/>
      <c r="E12" s="57"/>
      <c r="F12" s="57"/>
      <c r="G12" s="57"/>
      <c r="H12" s="57"/>
      <c r="I12" s="57"/>
      <c r="J12" s="57"/>
    </row>
    <row r="13" spans="1:11" x14ac:dyDescent="0.3">
      <c r="A13" s="17"/>
      <c r="B13" s="51"/>
      <c r="C13" s="51"/>
      <c r="D13" s="23"/>
      <c r="E13" s="51"/>
      <c r="F13" s="51"/>
      <c r="G13" s="51"/>
      <c r="H13" s="51"/>
      <c r="I13" s="51"/>
      <c r="J13" s="51"/>
    </row>
    <row r="14" spans="1:11" x14ac:dyDescent="0.3">
      <c r="A14" s="17"/>
      <c r="B14" s="51"/>
      <c r="C14" s="51"/>
      <c r="D14" s="23"/>
      <c r="E14" s="51"/>
      <c r="F14" s="51"/>
      <c r="G14" s="51"/>
      <c r="H14" s="51"/>
      <c r="I14" s="51"/>
      <c r="J14" s="51"/>
    </row>
    <row r="15" spans="1:11" x14ac:dyDescent="0.3">
      <c r="A15" s="17"/>
      <c r="B15" s="51"/>
      <c r="C15" s="51"/>
      <c r="D15" s="23"/>
      <c r="E15" s="51"/>
      <c r="F15" s="51"/>
      <c r="G15" s="51"/>
      <c r="H15" s="51"/>
      <c r="I15" s="51"/>
      <c r="J15" s="51"/>
    </row>
    <row r="16" spans="1:11" x14ac:dyDescent="0.3">
      <c r="A16" s="17"/>
      <c r="B16" s="51"/>
      <c r="C16" s="51"/>
      <c r="D16" s="23"/>
      <c r="E16" s="51"/>
      <c r="F16" s="51"/>
      <c r="G16" s="51"/>
      <c r="H16" s="51"/>
      <c r="I16" s="51"/>
      <c r="J16" s="51"/>
    </row>
    <row r="17" spans="1:10" x14ac:dyDescent="0.3">
      <c r="A17" s="17"/>
      <c r="B17" s="51"/>
      <c r="C17" s="51"/>
      <c r="D17" s="23"/>
      <c r="E17" s="51"/>
      <c r="F17" s="51"/>
      <c r="G17" s="51"/>
      <c r="H17" s="51"/>
      <c r="I17" s="51"/>
      <c r="J17" s="51"/>
    </row>
    <row r="18" spans="1:10" x14ac:dyDescent="0.3">
      <c r="A18" s="17"/>
      <c r="B18" s="51"/>
      <c r="C18" s="51"/>
      <c r="D18" s="23"/>
      <c r="E18" s="51"/>
      <c r="F18" s="51"/>
      <c r="G18" s="51"/>
      <c r="H18" s="51"/>
      <c r="I18" s="51"/>
      <c r="J18" s="51"/>
    </row>
    <row r="19" spans="1:10" x14ac:dyDescent="0.3">
      <c r="A19" s="17"/>
      <c r="B19" s="51"/>
      <c r="C19" s="51"/>
      <c r="D19" s="23"/>
      <c r="E19" s="51"/>
      <c r="F19" s="51"/>
      <c r="G19" s="51"/>
      <c r="H19" s="51"/>
      <c r="I19" s="51"/>
      <c r="J19" s="51"/>
    </row>
    <row r="20" spans="1:10" x14ac:dyDescent="0.3">
      <c r="A20" s="17"/>
      <c r="B20" s="73"/>
      <c r="C20" s="73"/>
      <c r="D20" s="23"/>
      <c r="E20" s="51"/>
      <c r="F20" s="51"/>
      <c r="G20" s="51"/>
      <c r="H20" s="51"/>
      <c r="I20" s="51"/>
      <c r="J20" s="51"/>
    </row>
    <row r="21" spans="1:10" x14ac:dyDescent="0.3">
      <c r="A21" s="17"/>
      <c r="B21" s="73"/>
      <c r="C21" s="73"/>
      <c r="D21" s="23"/>
      <c r="E21" s="51"/>
      <c r="F21" s="51"/>
      <c r="G21" s="51"/>
      <c r="H21" s="51"/>
      <c r="I21" s="51"/>
      <c r="J21" s="51"/>
    </row>
    <row r="22" spans="1:10" x14ac:dyDescent="0.3">
      <c r="A22" s="17"/>
      <c r="B22" s="51"/>
      <c r="C22" s="51"/>
      <c r="D22" s="23"/>
      <c r="E22" s="51"/>
      <c r="F22" s="51"/>
      <c r="G22" s="51"/>
      <c r="H22" s="51"/>
      <c r="I22" s="51"/>
      <c r="J22" s="51"/>
    </row>
    <row r="23" spans="1:10" x14ac:dyDescent="0.3">
      <c r="A23" s="17"/>
      <c r="B23" s="51"/>
      <c r="C23" s="51"/>
      <c r="D23" s="23"/>
      <c r="E23" s="51"/>
      <c r="F23" s="51"/>
      <c r="G23" s="51"/>
      <c r="H23" s="51"/>
      <c r="I23" s="51"/>
      <c r="J23" s="51"/>
    </row>
    <row r="24" spans="1:10" x14ac:dyDescent="0.3">
      <c r="A24" s="17"/>
      <c r="B24" s="51"/>
      <c r="C24" s="51"/>
      <c r="D24" s="23"/>
      <c r="E24" s="51"/>
      <c r="F24" s="51"/>
      <c r="G24" s="51"/>
      <c r="H24" s="51"/>
      <c r="I24" s="51"/>
      <c r="J24" s="51"/>
    </row>
    <row r="25" spans="1:10" x14ac:dyDescent="0.3">
      <c r="A25" s="17"/>
      <c r="B25" s="51"/>
      <c r="C25" s="51"/>
      <c r="D25" s="23"/>
      <c r="E25" s="51"/>
      <c r="F25" s="51"/>
      <c r="G25" s="51"/>
      <c r="H25" s="51"/>
      <c r="I25" s="51"/>
      <c r="J25" s="51"/>
    </row>
    <row r="26" spans="1:10" x14ac:dyDescent="0.3">
      <c r="A26" s="17"/>
      <c r="B26" s="72"/>
      <c r="C26" s="72"/>
      <c r="D26" s="24"/>
      <c r="E26" s="72"/>
      <c r="F26" s="72"/>
      <c r="G26" s="72"/>
      <c r="H26" s="72"/>
      <c r="I26" s="72"/>
      <c r="J26" s="72"/>
    </row>
    <row r="27" spans="1:10" x14ac:dyDescent="0.3">
      <c r="A27" s="17"/>
      <c r="B27" s="17"/>
      <c r="C27" s="17"/>
      <c r="D27" s="17"/>
      <c r="E27" s="17"/>
      <c r="F27" s="17"/>
      <c r="G27" s="17"/>
      <c r="H27" s="17"/>
      <c r="I27" s="17"/>
      <c r="J27" s="17"/>
    </row>
    <row r="28" spans="1:10" x14ac:dyDescent="0.3">
      <c r="A28" s="17"/>
      <c r="B28" s="17"/>
      <c r="C28" s="17"/>
      <c r="D28" s="17"/>
      <c r="E28" s="17"/>
      <c r="F28" s="17"/>
      <c r="G28" s="17"/>
      <c r="H28" s="17"/>
      <c r="I28" s="17"/>
      <c r="J28" s="17"/>
    </row>
  </sheetData>
  <mergeCells count="52">
    <mergeCell ref="A1:K2"/>
    <mergeCell ref="C4:F4"/>
    <mergeCell ref="C6:F6"/>
    <mergeCell ref="D8:F8"/>
    <mergeCell ref="B11:C11"/>
    <mergeCell ref="E11:F11"/>
    <mergeCell ref="G11:J11"/>
    <mergeCell ref="B12:C12"/>
    <mergeCell ref="E12:F12"/>
    <mergeCell ref="G12:J12"/>
    <mergeCell ref="B13:C13"/>
    <mergeCell ref="E13:F13"/>
    <mergeCell ref="G13:J13"/>
    <mergeCell ref="B14:C14"/>
    <mergeCell ref="E14:F14"/>
    <mergeCell ref="G14:J14"/>
    <mergeCell ref="B15:C15"/>
    <mergeCell ref="E15:F15"/>
    <mergeCell ref="G15:J15"/>
    <mergeCell ref="B16:C16"/>
    <mergeCell ref="E16:F16"/>
    <mergeCell ref="G16:J16"/>
    <mergeCell ref="B17:C17"/>
    <mergeCell ref="E17:F17"/>
    <mergeCell ref="G17:J17"/>
    <mergeCell ref="B18:C18"/>
    <mergeCell ref="E18:F18"/>
    <mergeCell ref="G18:J18"/>
    <mergeCell ref="B19:C19"/>
    <mergeCell ref="E19:F19"/>
    <mergeCell ref="G19:J19"/>
    <mergeCell ref="B20:C20"/>
    <mergeCell ref="E20:F20"/>
    <mergeCell ref="G20:J20"/>
    <mergeCell ref="B21:C21"/>
    <mergeCell ref="E21:F21"/>
    <mergeCell ref="G21:J21"/>
    <mergeCell ref="B22:C22"/>
    <mergeCell ref="E22:F22"/>
    <mergeCell ref="G22:J22"/>
    <mergeCell ref="B23:C23"/>
    <mergeCell ref="E23:F23"/>
    <mergeCell ref="G23:J23"/>
    <mergeCell ref="B26:C26"/>
    <mergeCell ref="E26:F26"/>
    <mergeCell ref="G26:J26"/>
    <mergeCell ref="B24:C24"/>
    <mergeCell ref="E24:F24"/>
    <mergeCell ref="G24:J24"/>
    <mergeCell ref="B25:C25"/>
    <mergeCell ref="E25:F25"/>
    <mergeCell ref="G25:J2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'Z:\Spot to save files for Sharepoint\PDF Files\[BPSAA Q1 2024-25 Executive Expense Claims Report - M. Krakower.xlsx]dropdown lists'!#REF!</xm:f>
          </x14:formula1>
          <xm:sqref>G12:J26</xm:sqref>
        </x14:dataValidation>
        <x14:dataValidation type="list" allowBlank="1" showInputMessage="1" showErrorMessage="1">
          <x14:formula1>
            <xm:f>'Z:\Spot to save files for Sharepoint\PDF Files\[BPSAA Q1 2024-25 Executive Expense Claims Report - M. Krakower.xlsx]dropdown lists'!#REF!</xm:f>
          </x14:formula1>
          <xm:sqref>E12:F26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A3" sqref="A3"/>
    </sheetView>
  </sheetViews>
  <sheetFormatPr defaultRowHeight="14.4" x14ac:dyDescent="0.3"/>
  <cols>
    <col min="1" max="1" width="4.5546875" customWidth="1"/>
    <col min="2" max="3" width="10.5546875" customWidth="1"/>
    <col min="4" max="6" width="12.5546875" customWidth="1"/>
    <col min="10" max="10" width="8.77734375" customWidth="1"/>
    <col min="11" max="11" width="0.5546875" customWidth="1"/>
  </cols>
  <sheetData>
    <row r="1" spans="1:11" x14ac:dyDescent="0.3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51.6" customHeight="1" x14ac:dyDescent="0.3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</row>
    <row r="4" spans="1:11" x14ac:dyDescent="0.3">
      <c r="A4" s="17"/>
      <c r="B4" s="25" t="s">
        <v>18</v>
      </c>
      <c r="C4" s="52" t="s">
        <v>35</v>
      </c>
      <c r="D4" s="53"/>
      <c r="E4" s="53"/>
      <c r="F4" s="53"/>
      <c r="G4" s="54"/>
      <c r="H4" s="54"/>
      <c r="I4" s="54"/>
      <c r="J4" s="54"/>
    </row>
    <row r="5" spans="1:11" x14ac:dyDescent="0.3">
      <c r="A5" s="17"/>
      <c r="B5" s="25"/>
      <c r="C5" s="26"/>
      <c r="D5" s="27"/>
      <c r="E5" s="27"/>
      <c r="F5" s="27"/>
      <c r="G5" s="17"/>
      <c r="H5" s="17"/>
      <c r="I5" s="17"/>
      <c r="J5" s="17"/>
    </row>
    <row r="6" spans="1:11" x14ac:dyDescent="0.3">
      <c r="A6" s="17"/>
      <c r="B6" s="25" t="s">
        <v>17</v>
      </c>
      <c r="C6" s="52" t="s">
        <v>36</v>
      </c>
      <c r="D6" s="53"/>
      <c r="E6" s="53"/>
      <c r="F6" s="27"/>
      <c r="G6" s="17"/>
      <c r="H6" s="17"/>
      <c r="I6" s="17"/>
      <c r="J6" s="17"/>
    </row>
    <row r="7" spans="1:11" x14ac:dyDescent="0.3">
      <c r="A7" s="17"/>
      <c r="B7" s="18"/>
      <c r="C7" s="17"/>
      <c r="D7" s="17"/>
      <c r="E7" s="17"/>
      <c r="F7" s="17"/>
      <c r="G7" s="17"/>
      <c r="H7" s="17"/>
      <c r="I7" s="17"/>
      <c r="J7" s="17"/>
    </row>
    <row r="8" spans="1:11" x14ac:dyDescent="0.3">
      <c r="A8" s="17"/>
      <c r="B8" s="18" t="s">
        <v>0</v>
      </c>
      <c r="C8" s="17"/>
      <c r="D8" s="55" t="s">
        <v>26</v>
      </c>
      <c r="E8" s="55"/>
      <c r="F8" s="55"/>
      <c r="G8" s="17"/>
      <c r="H8" s="17"/>
      <c r="I8" s="17"/>
      <c r="J8" s="17"/>
    </row>
    <row r="9" spans="1:11" x14ac:dyDescent="0.3">
      <c r="A9" s="17"/>
      <c r="B9" s="17"/>
      <c r="C9" s="17"/>
      <c r="D9" s="17"/>
      <c r="E9" s="17"/>
      <c r="F9" s="17"/>
      <c r="G9" s="17"/>
      <c r="H9" s="17"/>
      <c r="I9" s="17"/>
      <c r="J9" s="17"/>
    </row>
    <row r="10" spans="1:11" x14ac:dyDescent="0.3">
      <c r="A10" s="17"/>
      <c r="B10" s="17"/>
      <c r="C10" s="17"/>
      <c r="D10" s="17"/>
      <c r="E10" s="17"/>
      <c r="F10" s="17"/>
      <c r="G10" s="17"/>
      <c r="H10" s="17"/>
      <c r="I10" s="17"/>
      <c r="J10" s="17"/>
    </row>
    <row r="11" spans="1:11" x14ac:dyDescent="0.3">
      <c r="A11" s="18"/>
      <c r="B11" s="58" t="s">
        <v>1</v>
      </c>
      <c r="C11" s="58"/>
      <c r="D11" s="19" t="s">
        <v>2</v>
      </c>
      <c r="E11" s="58" t="s">
        <v>3</v>
      </c>
      <c r="F11" s="58"/>
      <c r="G11" s="58" t="s">
        <v>4</v>
      </c>
      <c r="H11" s="58"/>
      <c r="I11" s="58"/>
      <c r="J11" s="58"/>
      <c r="K11" s="2"/>
    </row>
    <row r="12" spans="1:11" x14ac:dyDescent="0.3">
      <c r="A12" s="17"/>
      <c r="B12" s="56">
        <v>45363</v>
      </c>
      <c r="C12" s="57"/>
      <c r="D12" s="22">
        <v>3.44</v>
      </c>
      <c r="E12" s="57" t="s">
        <v>5</v>
      </c>
      <c r="F12" s="57"/>
      <c r="G12" s="57" t="s">
        <v>13</v>
      </c>
      <c r="H12" s="57"/>
      <c r="I12" s="57"/>
      <c r="J12" s="57"/>
    </row>
    <row r="13" spans="1:11" x14ac:dyDescent="0.3">
      <c r="A13" s="17"/>
      <c r="B13" s="80">
        <v>45365</v>
      </c>
      <c r="C13" s="51"/>
      <c r="D13" s="23">
        <v>3.44</v>
      </c>
      <c r="E13" s="51" t="s">
        <v>5</v>
      </c>
      <c r="F13" s="51"/>
      <c r="G13" s="51" t="s">
        <v>13</v>
      </c>
      <c r="H13" s="51"/>
      <c r="I13" s="51"/>
      <c r="J13" s="51"/>
    </row>
    <row r="14" spans="1:11" x14ac:dyDescent="0.3">
      <c r="A14" s="17"/>
      <c r="B14" s="80">
        <v>45370</v>
      </c>
      <c r="C14" s="51"/>
      <c r="D14" s="23">
        <v>3.44</v>
      </c>
      <c r="E14" s="51" t="s">
        <v>5</v>
      </c>
      <c r="F14" s="51"/>
      <c r="G14" s="51" t="s">
        <v>13</v>
      </c>
      <c r="H14" s="51"/>
      <c r="I14" s="51"/>
      <c r="J14" s="51"/>
    </row>
    <row r="15" spans="1:11" x14ac:dyDescent="0.3">
      <c r="A15" s="17"/>
      <c r="B15" s="80">
        <v>45371</v>
      </c>
      <c r="C15" s="51"/>
      <c r="D15" s="23">
        <v>52.8</v>
      </c>
      <c r="E15" s="51" t="s">
        <v>5</v>
      </c>
      <c r="F15" s="51"/>
      <c r="G15" s="51" t="s">
        <v>11</v>
      </c>
      <c r="H15" s="51"/>
      <c r="I15" s="51"/>
      <c r="J15" s="51"/>
    </row>
    <row r="16" spans="1:11" x14ac:dyDescent="0.3">
      <c r="A16" s="17"/>
      <c r="B16" s="80">
        <v>45371</v>
      </c>
      <c r="C16" s="51"/>
      <c r="D16" s="23">
        <v>51.58</v>
      </c>
      <c r="E16" s="51" t="s">
        <v>9</v>
      </c>
      <c r="F16" s="51"/>
      <c r="G16" s="51" t="s">
        <v>11</v>
      </c>
      <c r="H16" s="51"/>
      <c r="I16" s="51"/>
      <c r="J16" s="51"/>
    </row>
    <row r="17" spans="1:10" x14ac:dyDescent="0.3">
      <c r="A17" s="17"/>
      <c r="B17" s="80">
        <v>45373</v>
      </c>
      <c r="C17" s="51"/>
      <c r="D17" s="23">
        <v>33.6</v>
      </c>
      <c r="E17" s="51" t="s">
        <v>5</v>
      </c>
      <c r="F17" s="51"/>
      <c r="G17" s="51" t="s">
        <v>13</v>
      </c>
      <c r="H17" s="51"/>
      <c r="I17" s="51"/>
      <c r="J17" s="51"/>
    </row>
    <row r="18" spans="1:10" x14ac:dyDescent="0.3">
      <c r="A18" s="17"/>
      <c r="B18" s="80">
        <v>45376</v>
      </c>
      <c r="C18" s="51"/>
      <c r="D18" s="23">
        <v>37.04</v>
      </c>
      <c r="E18" s="51" t="s">
        <v>5</v>
      </c>
      <c r="F18" s="51"/>
      <c r="G18" s="51" t="s">
        <v>13</v>
      </c>
      <c r="H18" s="51"/>
      <c r="I18" s="51"/>
      <c r="J18" s="51"/>
    </row>
    <row r="19" spans="1:10" x14ac:dyDescent="0.3">
      <c r="A19" s="17"/>
      <c r="B19" s="80">
        <v>45384</v>
      </c>
      <c r="C19" s="51"/>
      <c r="D19" s="23">
        <v>33.6</v>
      </c>
      <c r="E19" s="51" t="s">
        <v>5</v>
      </c>
      <c r="F19" s="51"/>
      <c r="G19" s="51" t="s">
        <v>13</v>
      </c>
      <c r="H19" s="51"/>
      <c r="I19" s="51"/>
      <c r="J19" s="51"/>
    </row>
    <row r="20" spans="1:10" x14ac:dyDescent="0.3">
      <c r="A20" s="17"/>
      <c r="B20" s="73">
        <v>45391</v>
      </c>
      <c r="C20" s="73"/>
      <c r="D20" s="23">
        <v>33.6</v>
      </c>
      <c r="E20" s="51" t="s">
        <v>5</v>
      </c>
      <c r="F20" s="51"/>
      <c r="G20" s="77" t="s">
        <v>13</v>
      </c>
      <c r="H20" s="78"/>
      <c r="I20" s="78"/>
      <c r="J20" s="79"/>
    </row>
    <row r="21" spans="1:10" x14ac:dyDescent="0.3">
      <c r="A21" s="17"/>
      <c r="B21" s="73">
        <v>45391</v>
      </c>
      <c r="C21" s="73"/>
      <c r="D21" s="23">
        <v>20</v>
      </c>
      <c r="E21" s="51" t="s">
        <v>9</v>
      </c>
      <c r="F21" s="51"/>
      <c r="G21" s="77" t="s">
        <v>13</v>
      </c>
      <c r="H21" s="78"/>
      <c r="I21" s="78"/>
      <c r="J21" s="79"/>
    </row>
    <row r="22" spans="1:10" x14ac:dyDescent="0.3">
      <c r="A22" s="17"/>
      <c r="B22" s="73">
        <v>45400</v>
      </c>
      <c r="C22" s="73"/>
      <c r="D22" s="23">
        <v>27.2</v>
      </c>
      <c r="E22" s="51" t="s">
        <v>5</v>
      </c>
      <c r="F22" s="51"/>
      <c r="G22" s="77" t="s">
        <v>14</v>
      </c>
      <c r="H22" s="78"/>
      <c r="I22" s="78"/>
      <c r="J22" s="79"/>
    </row>
    <row r="23" spans="1:10" x14ac:dyDescent="0.3">
      <c r="A23" s="17"/>
      <c r="B23" s="73">
        <v>45401</v>
      </c>
      <c r="C23" s="73"/>
      <c r="D23" s="23">
        <v>27.2</v>
      </c>
      <c r="E23" s="51" t="s">
        <v>5</v>
      </c>
      <c r="F23" s="51"/>
      <c r="G23" s="77" t="s">
        <v>14</v>
      </c>
      <c r="H23" s="78"/>
      <c r="I23" s="78"/>
      <c r="J23" s="79"/>
    </row>
    <row r="24" spans="1:10" x14ac:dyDescent="0.3">
      <c r="A24" s="17"/>
      <c r="B24" s="73">
        <v>45405</v>
      </c>
      <c r="C24" s="73"/>
      <c r="D24" s="23">
        <v>3.44</v>
      </c>
      <c r="E24" s="51" t="s">
        <v>5</v>
      </c>
      <c r="F24" s="51"/>
      <c r="G24" s="77" t="s">
        <v>13</v>
      </c>
      <c r="H24" s="78"/>
      <c r="I24" s="78"/>
      <c r="J24" s="79"/>
    </row>
    <row r="25" spans="1:10" x14ac:dyDescent="0.3">
      <c r="A25" s="17"/>
      <c r="B25" s="73">
        <v>45412</v>
      </c>
      <c r="C25" s="73"/>
      <c r="D25" s="23">
        <v>33.6</v>
      </c>
      <c r="E25" s="51" t="s">
        <v>5</v>
      </c>
      <c r="F25" s="51"/>
      <c r="G25" s="51" t="s">
        <v>13</v>
      </c>
      <c r="H25" s="51"/>
      <c r="I25" s="51"/>
      <c r="J25" s="51"/>
    </row>
    <row r="26" spans="1:10" x14ac:dyDescent="0.3">
      <c r="A26" s="17"/>
      <c r="B26" s="75">
        <v>45412</v>
      </c>
      <c r="C26" s="75"/>
      <c r="D26" s="28">
        <v>28.99</v>
      </c>
      <c r="E26" s="76" t="s">
        <v>9</v>
      </c>
      <c r="F26" s="76"/>
      <c r="G26" s="76" t="s">
        <v>13</v>
      </c>
      <c r="H26" s="76"/>
      <c r="I26" s="76"/>
      <c r="J26" s="76"/>
    </row>
    <row r="27" spans="1:10" x14ac:dyDescent="0.3">
      <c r="A27" s="17"/>
      <c r="B27" s="33" t="s">
        <v>21</v>
      </c>
      <c r="C27" s="34"/>
      <c r="D27" s="35">
        <f>SUM(D12:D26)</f>
        <v>392.96999999999997</v>
      </c>
      <c r="E27" s="29"/>
      <c r="F27" s="30"/>
      <c r="G27" s="29"/>
      <c r="H27" s="31"/>
      <c r="I27" s="31"/>
      <c r="J27" s="30"/>
    </row>
    <row r="28" spans="1:10" x14ac:dyDescent="0.3">
      <c r="A28" s="17"/>
      <c r="B28" s="17"/>
      <c r="C28" s="17"/>
      <c r="D28" s="17"/>
      <c r="E28" s="17"/>
      <c r="F28" s="17"/>
      <c r="G28" s="17"/>
      <c r="H28" s="17"/>
      <c r="I28" s="17"/>
      <c r="J28" s="17"/>
    </row>
    <row r="29" spans="1:10" x14ac:dyDescent="0.3">
      <c r="A29" s="17"/>
      <c r="B29" s="17"/>
      <c r="C29" s="17"/>
      <c r="D29" s="17"/>
      <c r="E29" s="17"/>
      <c r="F29" s="17"/>
      <c r="G29" s="17"/>
      <c r="H29" s="17"/>
      <c r="I29" s="17"/>
      <c r="J29" s="17"/>
    </row>
    <row r="30" spans="1:10" x14ac:dyDescent="0.3">
      <c r="A30" s="17"/>
      <c r="B30" s="17"/>
      <c r="C30" s="17"/>
      <c r="D30" s="17"/>
      <c r="E30" s="17"/>
      <c r="F30" s="17"/>
      <c r="G30" s="17"/>
      <c r="H30" s="17"/>
      <c r="I30" s="17"/>
      <c r="J30" s="17"/>
    </row>
    <row r="31" spans="1:10" x14ac:dyDescent="0.3">
      <c r="A31" s="17"/>
      <c r="B31" s="17"/>
      <c r="C31" s="17"/>
      <c r="D31" s="17"/>
      <c r="E31" s="17"/>
      <c r="F31" s="17"/>
      <c r="G31" s="17"/>
      <c r="H31" s="17"/>
      <c r="I31" s="17"/>
      <c r="J31" s="17"/>
    </row>
    <row r="32" spans="1:10" x14ac:dyDescent="0.3">
      <c r="A32" s="17"/>
      <c r="B32" s="17"/>
      <c r="C32" s="17"/>
      <c r="D32" s="17"/>
      <c r="E32" s="17"/>
      <c r="F32" s="17"/>
      <c r="G32" s="17"/>
      <c r="H32" s="17"/>
      <c r="I32" s="17"/>
      <c r="J32" s="17"/>
    </row>
    <row r="33" spans="1:10" x14ac:dyDescent="0.3">
      <c r="A33" s="17"/>
      <c r="B33" s="17"/>
      <c r="C33" s="17"/>
      <c r="D33" s="17"/>
      <c r="E33" s="17"/>
      <c r="F33" s="17"/>
      <c r="G33" s="17"/>
      <c r="H33" s="17"/>
      <c r="I33" s="17"/>
      <c r="J33" s="17"/>
    </row>
  </sheetData>
  <mergeCells count="52">
    <mergeCell ref="A1:K2"/>
    <mergeCell ref="C4:J4"/>
    <mergeCell ref="C6:E6"/>
    <mergeCell ref="D8:F8"/>
    <mergeCell ref="B11:C11"/>
    <mergeCell ref="E11:F11"/>
    <mergeCell ref="G11:J11"/>
    <mergeCell ref="B12:C12"/>
    <mergeCell ref="E12:F12"/>
    <mergeCell ref="G12:J12"/>
    <mergeCell ref="B13:C13"/>
    <mergeCell ref="E13:F13"/>
    <mergeCell ref="G13:J13"/>
    <mergeCell ref="B14:C14"/>
    <mergeCell ref="E14:F14"/>
    <mergeCell ref="G14:J14"/>
    <mergeCell ref="B15:C15"/>
    <mergeCell ref="E15:F15"/>
    <mergeCell ref="G15:J15"/>
    <mergeCell ref="B16:C16"/>
    <mergeCell ref="E16:F16"/>
    <mergeCell ref="G16:J16"/>
    <mergeCell ref="B17:C17"/>
    <mergeCell ref="E17:F17"/>
    <mergeCell ref="G17:J17"/>
    <mergeCell ref="B18:C18"/>
    <mergeCell ref="E18:F18"/>
    <mergeCell ref="G18:J18"/>
    <mergeCell ref="B19:C19"/>
    <mergeCell ref="E19:F19"/>
    <mergeCell ref="G19:J19"/>
    <mergeCell ref="B20:C20"/>
    <mergeCell ref="E20:F20"/>
    <mergeCell ref="G20:J20"/>
    <mergeCell ref="B21:C21"/>
    <mergeCell ref="E21:F21"/>
    <mergeCell ref="G21:J21"/>
    <mergeCell ref="B22:C22"/>
    <mergeCell ref="E22:F22"/>
    <mergeCell ref="G22:J22"/>
    <mergeCell ref="B23:C23"/>
    <mergeCell ref="E23:F23"/>
    <mergeCell ref="G23:J23"/>
    <mergeCell ref="B26:C26"/>
    <mergeCell ref="E26:F26"/>
    <mergeCell ref="G26:J26"/>
    <mergeCell ref="B24:C24"/>
    <mergeCell ref="E24:F24"/>
    <mergeCell ref="G24:J24"/>
    <mergeCell ref="B25:C25"/>
    <mergeCell ref="E25:F25"/>
    <mergeCell ref="G25:J2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'Z:\Spot to save files for Sharepoint\PDF Files\[BPSAA Q1 2024-25 Executive Expense Claims Report - T. Le.xlsx]dropdown lists'!#REF!</xm:f>
          </x14:formula1>
          <xm:sqref>G12:J26</xm:sqref>
        </x14:dataValidation>
        <x14:dataValidation type="list" allowBlank="1" showInputMessage="1" showErrorMessage="1">
          <x14:formula1>
            <xm:f>'Z:\Spot to save files for Sharepoint\PDF Files\[BPSAA Q1 2024-25 Executive Expense Claims Report - T. Le.xlsx]dropdown lists'!#REF!</xm:f>
          </x14:formula1>
          <xm:sqref>E12:F26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C9B390D7754E44A04F9760B80466A7" ma:contentTypeVersion="0" ma:contentTypeDescription="Create a new document." ma:contentTypeScope="" ma:versionID="2a8289ef8de0490cbfa9853deddb58c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1BAC86-152A-4BD5-8769-AD9127851F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513B05-C5EC-441A-A619-275BFA21555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B9D2AA4-DFE8-4AC8-9377-1036FC5DFD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C. Martineau</vt:lpstr>
      <vt:lpstr>K. Dschankilic</vt:lpstr>
      <vt:lpstr>L. Tweedy</vt:lpstr>
      <vt:lpstr>L. Burden</vt:lpstr>
      <vt:lpstr>M. Krakower</vt:lpstr>
      <vt:lpstr>T. Le</vt:lpstr>
      <vt:lpstr>'C. Martineau'!Print_Area</vt:lpstr>
    </vt:vector>
  </TitlesOfParts>
  <Company>Health Shared Services Ontario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Dashnay, Sheryl</dc:creator>
  <cp:lastModifiedBy>Gordon, Linda</cp:lastModifiedBy>
  <cp:lastPrinted>2023-01-30T18:34:41Z</cp:lastPrinted>
  <dcterms:created xsi:type="dcterms:W3CDTF">2023-01-30T17:17:08Z</dcterms:created>
  <dcterms:modified xsi:type="dcterms:W3CDTF">2024-08-01T18:51:16Z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0x010100DAC9B390D7754E44A04F9760B80466A7</vt:lpwstr>
  </property>
  <property fmtid="{D5CDD505-2E9C-101B-9397-08002B2CF9AE}" pid="3" name="MSIP_Label_9e50ad97-83b5-4710-a32d-63677b457a5c_Enabled">
    <vt:lpwstr>true</vt:lpwstr>
  </property>
  <property fmtid="{D5CDD505-2E9C-101B-9397-08002B2CF9AE}" pid="4" name="MSIP_Label_9e50ad97-83b5-4710-a32d-63677b457a5c_SetDate">
    <vt:lpwstr>2024-07-19T18:55:53Z</vt:lpwstr>
  </property>
  <property fmtid="{D5CDD505-2E9C-101B-9397-08002B2CF9AE}" pid="5" name="MSIP_Label_9e50ad97-83b5-4710-a32d-63677b457a5c_Method">
    <vt:lpwstr>Standard</vt:lpwstr>
  </property>
  <property fmtid="{D5CDD505-2E9C-101B-9397-08002B2CF9AE}" pid="6" name="MSIP_Label_9e50ad97-83b5-4710-a32d-63677b457a5c_Name">
    <vt:lpwstr>Unclassified Sensitivity</vt:lpwstr>
  </property>
  <property fmtid="{D5CDD505-2E9C-101B-9397-08002B2CF9AE}" pid="7" name="MSIP_Label_9e50ad97-83b5-4710-a32d-63677b457a5c_SiteId">
    <vt:lpwstr>3e1c8459-76b0-41e2-9384-08b8e6adadbc</vt:lpwstr>
  </property>
  <property fmtid="{D5CDD505-2E9C-101B-9397-08002B2CF9AE}" pid="8" name="MSIP_Label_9e50ad97-83b5-4710-a32d-63677b457a5c_ActionId">
    <vt:lpwstr>bd6880a2-a915-413b-9b84-08bae07997b5</vt:lpwstr>
  </property>
  <property fmtid="{D5CDD505-2E9C-101B-9397-08002B2CF9AE}" pid="9" name="MSIP_Label_9e50ad97-83b5-4710-a32d-63677b457a5c_ContentBits">
    <vt:lpwstr>2</vt:lpwstr>
  </property>
</Properties>
</file>